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X:\01 - Förderung\04 - Verwaltungspraxis\03 - QS Backstein\Verfahren Selbstauskunft\"/>
    </mc:Choice>
  </mc:AlternateContent>
  <xr:revisionPtr revIDLastSave="0" documentId="13_ncr:1_{AD58EF16-59F3-4735-8A3D-3B9D47407EF1}" xr6:coauthVersionLast="47" xr6:coauthVersionMax="47" xr10:uidLastSave="{00000000-0000-0000-0000-000000000000}"/>
  <workbookProtection workbookAlgorithmName="SHA-512" workbookHashValue="p49929VRwsXoYSNUVSXe1BSD0x4fhVtVPBrGhns4Kc/X1nHKOwQT1Wrj0VHhno643Lk8d75j94gnmf+/c4sFpQ==" workbookSaltValue="EW0XZZjg9OOzYXNBa98UjA==" workbookSpinCount="100000" lockStructure="1"/>
  <bookViews>
    <workbookView xWindow="-28920" yWindow="-120" windowWidth="29040" windowHeight="15720" xr2:uid="{00000000-000D-0000-FFFF-FFFF00000000}"/>
  </bookViews>
  <sheets>
    <sheet name="Das Verfahren" sheetId="8" r:id="rId1"/>
    <sheet name="Anleitung" sheetId="2" r:id="rId2"/>
    <sheet name="Allgemeine Informationen (1)" sheetId="7" r:id="rId3"/>
    <sheet name="Fassade Bestand (2)" sheetId="1" r:id="rId4"/>
    <sheet name="Fassade Fassadenkonzept (3)(4)" sheetId="3" r:id="rId5"/>
    <sheet name="Beschreibung und Anlagen (5)" sheetId="9" r:id="rId6"/>
    <sheet name="Unterschrift Antrag (6)" sheetId="11" r:id="rId7"/>
    <sheet name="Unterschrift Abrechnung (7)" sheetId="12" r:id="rId8"/>
    <sheet name="Punkte Bestand" sheetId="10"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7" l="1"/>
  <c r="F19" i="1" a="1"/>
  <c r="F19" i="1" s="1"/>
  <c r="F20" i="1" a="1"/>
  <c r="F20" i="1" s="1"/>
  <c r="F21" i="1" a="1"/>
  <c r="F21" i="1" s="1"/>
  <c r="F18" i="1" a="1"/>
  <c r="F18" i="1" s="1"/>
  <c r="F45" i="10" a="1"/>
  <c r="F45" i="10" s="1"/>
  <c r="F23" i="1"/>
  <c r="B9" i="11"/>
  <c r="B18" i="12"/>
  <c r="F12" i="1"/>
  <c r="F23" i="3" l="1" a="1"/>
  <c r="F23" i="3" s="1"/>
  <c r="F58" i="3" a="1"/>
  <c r="F58" i="3" s="1"/>
  <c r="F60" i="3" a="1"/>
  <c r="F60" i="3" s="1"/>
  <c r="F56" i="3" a="1"/>
  <c r="F56" i="3" s="1"/>
  <c r="F43" i="3" a="1"/>
  <c r="F43" i="3" s="1"/>
  <c r="F41" i="3" a="1"/>
  <c r="F41" i="3" s="1"/>
  <c r="F31" i="3" a="1"/>
  <c r="F31" i="3" s="1"/>
  <c r="F29" i="3" a="1"/>
  <c r="F29" i="3" s="1"/>
  <c r="F27" i="3" a="1"/>
  <c r="F27" i="3" s="1"/>
  <c r="F25" i="3" a="1"/>
  <c r="F25" i="3" s="1"/>
  <c r="F39" i="3" l="1" a="1"/>
  <c r="F39" i="3" s="1"/>
  <c r="F21" i="3" a="1"/>
  <c r="F21" i="3" s="1"/>
  <c r="F20" i="3" a="1"/>
  <c r="F20" i="3" s="1"/>
  <c r="F19" i="3" a="1"/>
  <c r="F19" i="3" s="1"/>
  <c r="F18" i="3" a="1"/>
  <c r="F18" i="3" s="1"/>
  <c r="F16" i="3" a="1"/>
  <c r="F16" i="3" s="1"/>
  <c r="F15" i="3" a="1"/>
  <c r="F15" i="3" s="1"/>
  <c r="F14" i="3" a="1"/>
  <c r="F14" i="3" s="1"/>
  <c r="F13" i="3" a="1"/>
  <c r="F13" i="3" s="1"/>
  <c r="F8" i="1" a="1"/>
  <c r="F8" i="1" s="1"/>
  <c r="P8" i="10" l="1"/>
  <c r="P7" i="10"/>
  <c r="P6" i="10"/>
  <c r="P5" i="10"/>
  <c r="P4" i="10"/>
  <c r="P3" i="10"/>
  <c r="P2" i="10"/>
  <c r="F24" i="1"/>
  <c r="F25" i="1"/>
  <c r="F26" i="1"/>
  <c r="F16" i="1"/>
  <c r="F14" i="1"/>
  <c r="F28" i="1"/>
  <c r="F29" i="1"/>
  <c r="F30" i="1"/>
  <c r="F31" i="1"/>
  <c r="F33" i="1" l="1"/>
  <c r="F49" i="3" l="1" a="1"/>
  <c r="F49" i="3" s="1"/>
  <c r="F47" i="3" a="1"/>
  <c r="F47" i="3" s="1"/>
  <c r="F45" i="3" a="1"/>
  <c r="F45" i="3" s="1"/>
  <c r="F11" i="3" a="1"/>
  <c r="F11" i="3" s="1"/>
  <c r="F10" i="3" a="1"/>
  <c r="F10" i="3" s="1"/>
  <c r="F9" i="3" a="1"/>
  <c r="F9" i="3" s="1"/>
  <c r="F8" i="3" a="1"/>
  <c r="F8" i="3" s="1"/>
  <c r="F65" i="3" l="1"/>
  <c r="F67" i="3"/>
  <c r="D69"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<sst xmlns="http://schemas.openxmlformats.org/spreadsheetml/2006/main" count="404" uniqueCount="185">
  <si>
    <t>Bestand</t>
  </si>
  <si>
    <t>Baualtersklasse</t>
  </si>
  <si>
    <t>Fassadengestaltung</t>
  </si>
  <si>
    <t>Fassade West</t>
  </si>
  <si>
    <t>Fassade Süd</t>
  </si>
  <si>
    <t>Fassade Ost</t>
  </si>
  <si>
    <t>Fassade Nord</t>
  </si>
  <si>
    <t>Sanierungsstand</t>
  </si>
  <si>
    <t>Ornamentik</t>
  </si>
  <si>
    <t>Verband</t>
  </si>
  <si>
    <t>Farbgestaltung Stein</t>
  </si>
  <si>
    <t>Farbgestaltung Fuge</t>
  </si>
  <si>
    <t>Fugensanierung</t>
  </si>
  <si>
    <t>Gebäudekategorie</t>
  </si>
  <si>
    <t>Fassade</t>
  </si>
  <si>
    <t>Einbau Fenster</t>
  </si>
  <si>
    <t>Fensterebene</t>
  </si>
  <si>
    <t>Ausbildung Laibungen</t>
  </si>
  <si>
    <t>Sockelausbildung</t>
  </si>
  <si>
    <t>Dachrand</t>
  </si>
  <si>
    <t>Steinformat</t>
  </si>
  <si>
    <t>Balkone/Loggien</t>
  </si>
  <si>
    <t>Ausbildung Sturz</t>
  </si>
  <si>
    <t>gesamt erreichte Punktzahl</t>
  </si>
  <si>
    <t>zu erreichende Punktzahl (siehe Bestand)</t>
  </si>
  <si>
    <t>Gebäudeart</t>
  </si>
  <si>
    <t>Seite 1</t>
  </si>
  <si>
    <t xml:space="preserve">Qualitätssicherung von Backsteinfassaden bei Modernisierung von Wohngebäuden gefördert durch die IFB Hamburg      </t>
  </si>
  <si>
    <t>Belegenheit</t>
  </si>
  <si>
    <t>Eigentümer</t>
  </si>
  <si>
    <t>Bezirk</t>
  </si>
  <si>
    <t>Datum</t>
  </si>
  <si>
    <t>Ansprechpartner / Antragsteller</t>
  </si>
  <si>
    <t>Beauftragter Architekt</t>
  </si>
  <si>
    <t>Denkmalschutz</t>
  </si>
  <si>
    <t>Förderung im IFB-Programm</t>
  </si>
  <si>
    <t>Seite 2</t>
  </si>
  <si>
    <t>Foto Straßenseite</t>
  </si>
  <si>
    <t>Foto Rückseite</t>
  </si>
  <si>
    <t>Punkte</t>
  </si>
  <si>
    <t>Fassaden-konzept</t>
  </si>
  <si>
    <t>Seite 3</t>
  </si>
  <si>
    <t>WDVS- Überformung</t>
  </si>
  <si>
    <t>-</t>
  </si>
  <si>
    <t>Seite 4</t>
  </si>
  <si>
    <t>Detail Fenstereinbau</t>
  </si>
  <si>
    <t>Detail Sockelausbildung</t>
  </si>
  <si>
    <t>Detail Dachrand</t>
  </si>
  <si>
    <t>einfügen oder auch als Anlage</t>
  </si>
  <si>
    <t>Detail-ausbildung</t>
  </si>
  <si>
    <t>Detail Balkone/Loggien</t>
  </si>
  <si>
    <t>Maßnahme</t>
  </si>
  <si>
    <t>Dach</t>
  </si>
  <si>
    <t>Farbgebung Dach</t>
  </si>
  <si>
    <t>Haustür</t>
  </si>
  <si>
    <t>Info</t>
  </si>
  <si>
    <t>Ausbild. Fensterbank</t>
  </si>
  <si>
    <t>Seite 5</t>
  </si>
  <si>
    <t>Nachbargebäude</t>
  </si>
  <si>
    <t>Vollstein</t>
  </si>
  <si>
    <t>Eine Backsteinförderung wird beantragt</t>
  </si>
  <si>
    <t>ja</t>
  </si>
  <si>
    <t>nein</t>
  </si>
  <si>
    <t>Auszug aus der Backsteinkarte</t>
  </si>
  <si>
    <t>Bezirkliche Abstimmung zum Fassadenkonzept bereits erfolgt</t>
  </si>
  <si>
    <t>Gebiet der städtebaulichen Erhaltungsverordnung (ErhaltVO)</t>
  </si>
  <si>
    <t>Gebiet der Gestaltungsverordnung (GestaltVO)</t>
  </si>
  <si>
    <t xml:space="preserve">Bauantragverfahren mit gesalterischer Abstimmung zur Fassade </t>
  </si>
  <si>
    <t>Baujahr</t>
  </si>
  <si>
    <t>Name, Tel., E-Mail</t>
  </si>
  <si>
    <t>Quartier/Umgebung</t>
  </si>
  <si>
    <t>Bestand Punkte gesamt</t>
  </si>
  <si>
    <t>Fassadenkonzept Straßenseite</t>
  </si>
  <si>
    <t>Fassadenkonzept Rückseite</t>
  </si>
  <si>
    <t>Gebiet der sozialen Erhaltungsverordnung (SozErhVO)</t>
  </si>
  <si>
    <r>
      <t xml:space="preserve">Wenn das Gebäude </t>
    </r>
    <r>
      <rPr>
        <b/>
        <u/>
        <sz val="10"/>
        <color theme="1"/>
        <rFont val="Calibri"/>
        <family val="2"/>
      </rPr>
      <t xml:space="preserve">nicht </t>
    </r>
    <r>
      <rPr>
        <b/>
        <sz val="10"/>
        <color theme="1"/>
        <rFont val="Calibri"/>
        <family val="2"/>
      </rPr>
      <t xml:space="preserve">unter Denkmalschutz steht, </t>
    </r>
    <r>
      <rPr>
        <b/>
        <u/>
        <sz val="10"/>
        <color theme="1"/>
        <rFont val="Calibri"/>
        <family val="2"/>
      </rPr>
      <t>nicht</t>
    </r>
    <r>
      <rPr>
        <b/>
        <sz val="10"/>
        <color theme="1"/>
        <rFont val="Calibri"/>
        <family val="2"/>
      </rPr>
      <t xml:space="preserve"> in einem Gebiet der Städtebaulichen- oder Gestalterischen Erhaltungsverordnung liegt oder der Bezirk </t>
    </r>
    <r>
      <rPr>
        <b/>
        <u/>
        <sz val="10"/>
        <color theme="1"/>
        <rFont val="Calibri"/>
        <family val="2"/>
      </rPr>
      <t>nicht</t>
    </r>
    <r>
      <rPr>
        <b/>
        <sz val="10"/>
        <color theme="1"/>
        <rFont val="Calibri"/>
        <family val="2"/>
      </rPr>
      <t xml:space="preserve"> im Rahmen eines Bauantragsverfahrens mit der Gestaltung der Backsteinfassade befasst ist, dann  weiter auf Seite 2. In den vorgenannten Fällen reichen Sie bitte die Baugenehmigung und das mit dem Bezirk abgestimmte Fassadenkonzept zum Förderantrag ein.</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</si>
  <si>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nicht</t>
    </r>
    <r>
      <rPr>
        <b/>
        <sz val="10"/>
        <rFont val="Calibri"/>
        <family val="2"/>
      </rPr>
      <t xml:space="preserve"> im Rahmen eines Bauantragsverfahrens mit der Gestaltung der Backsteinfassade befasst ist.</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</si>
  <si>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 xml:space="preserve">nicht </t>
    </r>
    <r>
      <rPr>
        <b/>
        <sz val="10"/>
        <rFont val="Calibri"/>
        <family val="2"/>
      </rPr>
      <t>im Rahmen eines Bauantragsverfahrens mit der Gestaltung der Backsteinfassade befasst ist.</t>
    </r>
  </si>
  <si>
    <t>Diese Seite ist immer auszufüllen wenn das Gebäude in einem ausgewiesenen Backsteingebiet liegt oder wenn eine Backsteinförderung für Gebäude außerhalb der Backsteinkarte beantragt wird.</t>
  </si>
  <si>
    <t>Bild 1</t>
  </si>
  <si>
    <t>Bild 2</t>
  </si>
  <si>
    <t>Bild 3</t>
  </si>
  <si>
    <t>Bild 4</t>
  </si>
  <si>
    <t>Freitext (zusätzliche Erläuterungen und Informationen)</t>
  </si>
  <si>
    <t>Geoportal-Hamburg</t>
  </si>
  <si>
    <t xml:space="preserve">Informationen hierzu finden Sie im Geoportal Hamburg unter folgendem Link:   
</t>
  </si>
  <si>
    <t>Solitär</t>
  </si>
  <si>
    <t>Umgebung einheitlich</t>
  </si>
  <si>
    <t>stark überformt</t>
  </si>
  <si>
    <t>ab 1988</t>
  </si>
  <si>
    <t>Strassenfassade Längsseite</t>
  </si>
  <si>
    <t>Putz</t>
  </si>
  <si>
    <t>Putz + Sichtmauerwerk</t>
  </si>
  <si>
    <t>Sichtbeton</t>
  </si>
  <si>
    <t>Sicht-MW + Sichtbeton</t>
  </si>
  <si>
    <t>Sicht-MW Backstein</t>
  </si>
  <si>
    <t>Vorhangfassade</t>
  </si>
  <si>
    <t>Strassenfassade Giebelseite</t>
  </si>
  <si>
    <t>Fassade Eingangsseite nicht öffentlich einsehbar</t>
  </si>
  <si>
    <t>Rückfassade öffentlich einsehbar</t>
  </si>
  <si>
    <t>Rückfassade nicht öffentlich einsehbar</t>
  </si>
  <si>
    <t>Giebelseiten</t>
  </si>
  <si>
    <t>Merkmal</t>
  </si>
  <si>
    <t>Bauart</t>
  </si>
  <si>
    <t>Wert</t>
  </si>
  <si>
    <t>Fassade entspricht nicht der Baualtersklasse</t>
  </si>
  <si>
    <t>Fassade entspricht der Baualtersklasse</t>
  </si>
  <si>
    <t>Fassade entspricht der Baualtersklasse &gt;50%</t>
  </si>
  <si>
    <t>Fassade entspricht der Baualtersklasse &gt;80%</t>
  </si>
  <si>
    <t>keine Ornamente</t>
  </si>
  <si>
    <t>Ornamente Laibungen, Stürze, Fensterbank</t>
  </si>
  <si>
    <t>Ornamente Fassadenfläche</t>
  </si>
  <si>
    <t>Ornamente diverse</t>
  </si>
  <si>
    <t>Zeilenbebauung</t>
  </si>
  <si>
    <t>Hochhaus</t>
  </si>
  <si>
    <t>Laubenganghaus</t>
  </si>
  <si>
    <t>Umgebung differenziert</t>
  </si>
  <si>
    <t>Sichtachse Backstein</t>
  </si>
  <si>
    <t>innerhalb eines einheitlichen Backsteinquartiers</t>
  </si>
  <si>
    <t>Umgebung</t>
  </si>
  <si>
    <t>Nachbargebäude beidseitig Backstein</t>
  </si>
  <si>
    <t>Nachbargebäude beidseitig kein Backstein</t>
  </si>
  <si>
    <t>Nachbargebäude einseitig Backstein, einseitig sonstige</t>
  </si>
  <si>
    <t>keine Überformung, bauzeitliche Substanz</t>
  </si>
  <si>
    <t>teilweise überformt</t>
  </si>
  <si>
    <t>Stand</t>
  </si>
  <si>
    <t>vor 1918</t>
  </si>
  <si>
    <t>1919-1932</t>
  </si>
  <si>
    <t>1933-1948</t>
  </si>
  <si>
    <t>1949-1958</t>
  </si>
  <si>
    <t>1959-1968</t>
  </si>
  <si>
    <t>1969-1978</t>
  </si>
  <si>
    <t>1979-1987</t>
  </si>
  <si>
    <t>Wert BS</t>
  </si>
  <si>
    <t>sonstige Info</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</si>
  <si>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</si>
  <si>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</si>
  <si>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</si>
  <si>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</si>
  <si>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Das Förderobjekt ist in der Backsteinkarte als Backsteinquartier erfasst</t>
  </si>
  <si>
    <t>nicht vorhanden</t>
  </si>
  <si>
    <t>Ornamente Eingang TRH</t>
  </si>
  <si>
    <t>siehe Anlage Bildnachweis</t>
  </si>
  <si>
    <t>siehe Anlage Produktnachweis</t>
  </si>
  <si>
    <t>siehe Anlage sonstige Nachweise</t>
  </si>
  <si>
    <t>Balkone</t>
  </si>
  <si>
    <t>Außenwand Loggien Putz</t>
  </si>
  <si>
    <t>Außenwand Loggien Backstein</t>
  </si>
  <si>
    <t>Ornamentik und Gestaltung (z.B. Vor-und Rücksprünge Steine, Wechsel Steinrichtung)</t>
  </si>
  <si>
    <t>Ornamente Traufe/ Ortgang</t>
  </si>
  <si>
    <t>Sanierung Balkongeländer/ Brüstungen</t>
  </si>
  <si>
    <t>neue Balkone-Größe wie Bestand</t>
  </si>
  <si>
    <t>neue Balkone-größer als Bestand</t>
  </si>
  <si>
    <t>neue Balkone-bisher keine Balkone</t>
  </si>
  <si>
    <t>Blockrand (beidseitig angebaut)</t>
  </si>
  <si>
    <t>Reihenmittelhaus</t>
  </si>
  <si>
    <t>Reihenendhaus</t>
  </si>
  <si>
    <t>Blockrand (einseitig angebaut)</t>
  </si>
  <si>
    <t>Endhaus -Sonstiges</t>
  </si>
  <si>
    <t>Seite 6</t>
  </si>
  <si>
    <t>Unterzeichner/in</t>
  </si>
  <si>
    <t>Unterschrift</t>
  </si>
  <si>
    <t>Vorname</t>
  </si>
  <si>
    <t>Nachname</t>
  </si>
  <si>
    <t>zur Antragstellung auszufüllen</t>
  </si>
  <si>
    <r>
      <rPr>
        <b/>
        <sz val="11"/>
        <color theme="1"/>
        <rFont val="Calibri"/>
        <family val="2"/>
        <scheme val="minor"/>
      </rPr>
      <t>Ich erkläre, dass:</t>
    </r>
    <r>
      <rPr>
        <sz val="11"/>
        <color theme="1"/>
        <rFont val="Calibri"/>
        <family val="2"/>
        <scheme val="minor"/>
      </rPr>
      <t xml:space="preserve">
ich alle Angaben und Erklärungen nach bestem Wissen und Gewissen und wahrheitsgetreu gemacht habe und Änderungen oder Ergänzungen der IFB Hamburg unverzüglich mitteilen werde. 
Unrichtige oder unvollständige Angaben und Erklärungen zu subventionserheblichen Tatsachen für Unternehmen oder für Leistungen aus öffentlichen Mitteln nach dem Recht der Europäischen Union (EU) können nach § 264 Strafgesetzbuch (StGB), Subventionsbetrug, strafbar sein. Ich bestätige, dass uns dieses bekannt ist. In diesem Antrag mit [§] gekennzeichnete Angaben und Erklärungen sind subventionserhebliche Tatsachen gemäß § 264 StGB. Subventionserheblich sind auch solche Tatsachen, die durch Scheingeschäfte oder Scheinhandlungen verdeckt werden, sowie Rechtsgeschäfte oder Handlungen unter Missbrauch von Gestaltungsmöglichkeiten im Zusammenhang mit der beantragten Subvention (§ 4 Subventionsgesetz (SubvG) i.V.m. § 1 Hamburgisches Subventionsgesetz (HmbSubvG). Jede Abweichung von den vorstehenden als subventionserheblich bezeichneten Angaben und Erklärungen ist der IFB Hamburg unverzüglich gemäß §§ 3 und 4 SubvG in Verbindung mit § 1 HmbSubvG mitzuteilen.</t>
    </r>
  </si>
  <si>
    <t>zur Abrechnung auszufüllen</t>
  </si>
  <si>
    <t>Beschreibung der Änderungen:</t>
  </si>
  <si>
    <t>Fotos nach Fertigstellung</t>
  </si>
  <si>
    <t>Foto 1</t>
  </si>
  <si>
    <t>Foto 2</t>
  </si>
  <si>
    <t>Foto 3</t>
  </si>
  <si>
    <t>Foto 4</t>
  </si>
  <si>
    <r>
      <rPr>
        <b/>
        <sz val="11"/>
        <color theme="1"/>
        <rFont val="Calibri"/>
        <family val="2"/>
        <scheme val="minor"/>
      </rPr>
      <t>Ich bestätige, dass:</t>
    </r>
    <r>
      <rPr>
        <sz val="11"/>
        <color theme="1"/>
        <rFont val="Calibri"/>
        <family val="2"/>
        <scheme val="minor"/>
      </rPr>
      <t xml:space="preserve">
das geplante Fassadenkonzeptes entsprechend der zum Förderantrag eingereichten Selbstauskunft umgesetzt wurde.</t>
    </r>
  </si>
  <si>
    <t xml:space="preserve">
das geplante Fassadenkonzept mit  Änderungen umgesetzt wurde, die erforderliche Punktzahl aus der Selbstauskunft zur Antragstellung wurde erreicht.
</t>
  </si>
  <si>
    <t>Seite 7</t>
  </si>
  <si>
    <t>Mult</t>
  </si>
  <si>
    <t>Angebaut</t>
  </si>
  <si>
    <t>Merkmale</t>
  </si>
  <si>
    <r>
      <rPr>
        <b/>
        <sz val="11"/>
        <color theme="1"/>
        <rFont val="Calibri"/>
        <family val="2"/>
        <scheme val="minor"/>
      </rPr>
      <t>Ich erkläre mich damit einverstanden dass:</t>
    </r>
    <r>
      <rPr>
        <sz val="11"/>
        <color theme="1"/>
        <rFont val="Calibri"/>
        <family val="2"/>
        <scheme val="minor"/>
      </rPr>
      <t xml:space="preserve">
• die IFB Hamburg berechtigt ist, sämtliche Unterlagen für die Planung und Durchführung des geförderten Vorhabens zu Prüfungszwecken anzufordern und eine Vor-Ort-Kontrolle durchzuführen.
• die IFB Hamburg oder die zuständige Behörde der Stadt Hamburg für die Unterlagenanforderung, die Prüfung der Unterlagen und Durchführung der Vor-Ort-Kontrolle Dritte beauftragen und diesen alle erforderlichen Daten zum Zwecke dieser Prüfungen übermitteln können. Im Falle der Beauftragung Dritter werden diese zur Wahrung des Datenschutzes und des Bankgeheimnisses verpflichtet.
• ich auf Anforderung alle im Zusammenhang mit der Prüfung relevanten Informationen und Unterlagen der IFB Hamburg zur Verfügung stellen werde und zu diesem Zweck eine direkte Kommunikation zwischen mir und der IFB Hamburg bzw. zwischen mir und einem von der IFB Hamburg oder der zuständigen Behörde beauftragten Dritten erfolgen kann.
Soweit in den vorgenannten Fällen personenbezogene Daten verarbeitet werden, wird für die Rechtsgrundlagen der Verarbeitung sowie die weiteren datenschutzrechtlichen Anforderungen auf die „Informationen zum Datenschutz“ als Anhang zum Förderantrag hingewiesen.</t>
    </r>
  </si>
  <si>
    <t>zum Förderantrag 
IFB Antragsnummer</t>
  </si>
  <si>
    <r>
      <rPr>
        <b/>
        <u/>
        <sz val="12"/>
        <color theme="1"/>
        <rFont val="Calibri"/>
        <family val="2"/>
      </rPr>
      <t xml:space="preserve">
Anleitung Selbstauskunft Backsteinverfahren </t>
    </r>
    <r>
      <rPr>
        <sz val="12"/>
        <color theme="1"/>
        <rFont val="Calibri"/>
        <family val="2"/>
      </rPr>
      <t xml:space="preserve"> 
                                                                                                                                                                                                                                                                                                                                                                                                                                                                                                                                                                                                                                                                                                                                                                                                                                                                                                                                                                                                                                                                                                                                                                                                                                                                                                                                                                                                                                                                                                                                                                                                                                                                                                                                                                                                                                                                                                                                                                                                                                                                                                                                                                                                                                                                                                                                                              </t>
    </r>
    <r>
      <rPr>
        <sz val="10"/>
        <color theme="1"/>
        <rFont val="Calibri"/>
        <family val="2"/>
      </rPr>
      <t xml:space="preserve">                                                                                                                                                                                                                                                                                                                                                                                                                                                                                                                                                                                     </t>
    </r>
    <r>
      <rPr>
        <b/>
        <sz val="10"/>
        <color theme="1"/>
        <rFont val="Calibri"/>
        <family val="2"/>
      </rPr>
      <t>Eine nicht vollständig ausgefüllte Selbstauskunft kann nicht bearbeitet werden und wird von der IFB an den Antragsteller zurückgeschickt.</t>
    </r>
    <r>
      <rPr>
        <sz val="10"/>
        <color theme="1"/>
        <rFont val="Calibri"/>
        <family val="2"/>
      </rPr>
      <t xml:space="preserve"> 
Bitte füllen Sie das Formular komplett und korrekt aus.
Es können nur die gelb hinterlegten Felder ausgefüllt werden.  
                                                                                                                                                                                                                                                                                                                                                                                                                                                                                                                                                                            In den mit „Auswahl“ gekennzeichneten Feldern gibt es ein Dropdown Menü, in dem eine Auswahl getroffen werden kann. 
An die Auswahl ist eine feste Punktzahl gekoppelt, welche in den grünen Feldern erscheint.
Die Felder „sonstige Info“ können frei ausgefüllt werden für weitere Informationen.</t>
    </r>
    <r>
      <rPr>
        <sz val="11"/>
        <color theme="1"/>
        <rFont val="Calibri"/>
        <family val="2"/>
      </rPr>
      <t xml:space="preserve"> 
                                                                                                                                                                                                                                                                                                                                                                                                                                                                                                                                                                    </t>
    </r>
    <r>
      <rPr>
        <b/>
        <sz val="11"/>
        <color theme="1"/>
        <rFont val="Calibri"/>
        <family val="2"/>
      </rPr>
      <t>Blatt „Allgemeine Informationen (1)“</t>
    </r>
    <r>
      <rPr>
        <sz val="11"/>
        <color theme="1"/>
        <rFont val="Calibri"/>
        <family val="2"/>
      </rPr>
      <t xml:space="preserve">
</t>
    </r>
    <r>
      <rPr>
        <sz val="10"/>
        <color theme="1"/>
        <rFont val="Calibri"/>
        <family val="2"/>
      </rPr>
      <t xml:space="preserve">Bitte geben Sie hier allgemeine Informationen zu Ihrem Objekt, Eigentümer, Baualter etc. an. Zudem wird hier abgefragt, ob eine Backsteinförderung beantragt wird. 
                                                                                                                                                                                                                                                                                                                                                                                                                                                                                                                                                                                     Für den einzufügenden Ausschnitt aus der Backsteinkarte des Geoportal Hamburg ist ein link in dem Formular hinterlegt, der Sie direkt online zu der Backsteinkarte der Stadt Hamburg führt. Ebenso erkennen Sie, wenn Sie dem link folgen, ob Ihr Gebäude in einem Gebiet der städtebaulichen Erhaltungsverordnung (ErhaltVO), Gebiet der Gestaltungsverordnung (GestaltVO), Gebiet der sozialen Erhaltungsverordnung (SozErhVO) liegt, oder ob es sich um ein Baudenkmal handelt.
</t>
    </r>
    <r>
      <rPr>
        <sz val="11"/>
        <color theme="1"/>
        <rFont val="Calibri"/>
        <family val="2"/>
      </rPr>
      <t xml:space="preserve">
</t>
    </r>
    <r>
      <rPr>
        <b/>
        <sz val="11"/>
        <color theme="1"/>
        <rFont val="Calibri"/>
        <family val="2"/>
      </rPr>
      <t xml:space="preserve">Blatt „Fassade Bestand (2)“
</t>
    </r>
    <r>
      <rPr>
        <sz val="10"/>
        <color theme="1"/>
        <rFont val="Calibri"/>
        <family val="2"/>
      </rPr>
      <t>In diesem Blatt wird die Gestaltung der Fassade zum Zeitpunkt vor der geplanten Sanierung erfasst.
                                                                                                                                                                                                                                                                                                                                                                                                                                                                                                                                                                                          Es sind jeweils ein Foto von der Vorderfassade und ein Foto von der Rückfassade des Gebäudes einzufügen.
Des Weiteren sind die Baualtersklasse und die Gebäudekategorie aus der Backsteinkarte anzugeben. 
Die Gebäudeart und die Umgebung sind vom Antragsteller eigenständig einzuschätzen.
Die Fassadengestaltung und der Sanierungsstand sind für jede Fassade anzugeben.
                                                                                                                                                                                                                                                                                                                                                                                                                                                                                                                                                                                                     Die Punktzahl in den grünen Feldern ist je nach Auswahl fest hinterlegt.
Am Ende errechnet sich eine Gesamtpunktzahl für die Qualität der Fassaden des Gebäudes im Bestand.</t>
    </r>
    <r>
      <rPr>
        <sz val="11"/>
        <color theme="1"/>
        <rFont val="Calibri"/>
        <family val="2"/>
      </rPr>
      <t xml:space="preserve">
                                                                                                                                                                                                                                                                                                                                                                                                                                                                                                                                                                                                    </t>
    </r>
    <r>
      <rPr>
        <b/>
        <sz val="11"/>
        <color theme="1"/>
        <rFont val="Calibri"/>
        <family val="2"/>
      </rPr>
      <t>Blatt „Fassade Fassadenkonzept (3)(4)“</t>
    </r>
    <r>
      <rPr>
        <sz val="11"/>
        <color theme="1"/>
        <rFont val="Calibri"/>
        <family val="2"/>
      </rPr>
      <t xml:space="preserve">
</t>
    </r>
    <r>
      <rPr>
        <sz val="10"/>
        <color theme="1"/>
        <rFont val="Calibri"/>
        <family val="2"/>
      </rPr>
      <t xml:space="preserve">In diesem Blatt geben Sie Auskunft über das geplante Fassadenkonzept. 
                                                                                                                                                                                                                                                                                                                                                                                                                                 In den gelb hinterlegten Feldern fügen Sie bitte die geplanten Ansichten der beiden Hauptfassaden ein.
Im Weiteren machen Sie bitte Angaben zu den geplanten Fassadendetails. Dieses betrifft die Fassadengestaltung der Fassadenfläche, den Einbau der Fenster und Türen, die Sockelausbildung, Dachausbildung und die Ausführung der Balkone und Loggien.
                                                                                                                                                                                                                                                                                                                                                                                                                                                                                                                                                                                       Aus den Angaben zum Fassadenkonzept ergibt sich eine Punktzahl, die Sie mit Ihrem Konzept erreichen. 
Um sicherzustellen, dass die Qualität der Fassade nach Sanierung der Qualität vor Sanierung entspricht, muss die Punktzahl, die mit der Planung erreicht wird </t>
    </r>
    <r>
      <rPr>
        <u/>
        <sz val="10"/>
        <color theme="1"/>
        <rFont val="Calibri"/>
        <family val="2"/>
      </rPr>
      <t>&gt;</t>
    </r>
    <r>
      <rPr>
        <sz val="10"/>
        <color theme="1"/>
        <rFont val="Calibri"/>
        <family val="2"/>
      </rPr>
      <t xml:space="preserve"> der Punktzahl des Gebäudes im Bestand sein.</t>
    </r>
    <r>
      <rPr>
        <sz val="11"/>
        <color theme="1"/>
        <rFont val="Calibri"/>
        <family val="2"/>
      </rPr>
      <t xml:space="preserve">
                                                                                                                                                                                                                                                                                                                                                                                                                                                                                                                                                                               </t>
    </r>
  </si>
  <si>
    <r>
      <rPr>
        <b/>
        <sz val="11"/>
        <color theme="1"/>
        <rFont val="Calibri"/>
        <family val="2"/>
        <scheme val="minor"/>
      </rPr>
      <t xml:space="preserve">
Blatt „Beschreibung und Anlagen (5)“</t>
    </r>
    <r>
      <rPr>
        <sz val="11"/>
        <color theme="1"/>
        <rFont val="Calibri"/>
        <family val="2"/>
        <scheme val="minor"/>
      </rPr>
      <t xml:space="preserve">
Auf diesem Blatt können Sie frei formulierte Beschreibungen und Informationen zu Ihrem Gebäude und Ihrer Fassadenplanung angeben. Ebenso könne Sie hier weitere Fotos, Skizzen und Pläne einfügen. 
Für umfangreiche Projekte reichen Sie bitte ergänzende Unterlagen als Anlagen ein.
</t>
    </r>
    <r>
      <rPr>
        <b/>
        <sz val="11"/>
        <color theme="1"/>
        <rFont val="Calibri"/>
        <family val="2"/>
        <scheme val="minor"/>
      </rPr>
      <t xml:space="preserve">Blatt "Unterschrift Antrag (6)"
</t>
    </r>
    <r>
      <rPr>
        <sz val="11"/>
        <color theme="1"/>
        <rFont val="Calibri"/>
        <family val="2"/>
        <scheme val="minor"/>
      </rPr>
      <t xml:space="preserve">Bitte bestätigen Sie hier die Korrektheit Ihrer Angaben mit Ihrer Unterschrift.
</t>
    </r>
    <r>
      <rPr>
        <b/>
        <sz val="11"/>
        <color theme="1"/>
        <rFont val="Calibri"/>
        <family val="2"/>
        <scheme val="minor"/>
      </rPr>
      <t xml:space="preserve">Blatt "Unterschrift Abrechnung (7)"
</t>
    </r>
    <r>
      <rPr>
        <sz val="11"/>
        <color theme="1"/>
        <rFont val="Calibri"/>
        <family val="2"/>
        <scheme val="minor"/>
      </rPr>
      <t xml:space="preserve">Dieses Blatt ist mit den Abrechnungsunterlagen zum Verwendungsnachweis einzureichen. Bitte Bestätigen Sie hier die Umsetzung des Fassadenkonzeptes.
</t>
    </r>
  </si>
  <si>
    <r>
      <rPr>
        <b/>
        <u/>
        <sz val="12"/>
        <color theme="1"/>
        <rFont val="Calibri"/>
        <family val="2"/>
        <scheme val="minor"/>
      </rPr>
      <t xml:space="preserve">
Allgemeine Informationen zum Verfahren
</t>
    </r>
    <r>
      <rPr>
        <sz val="12"/>
        <color theme="1"/>
        <rFont val="Calibri"/>
        <family val="2"/>
        <scheme val="minor"/>
      </rPr>
      <t xml:space="preserve">
Im Rahmen der Modernisierungsförderung von Mietwohngebäuden (Klimaschutzprogramm MOD A, B, C, RISE) und im Förderprogramm Wärmeschutz im Gebäudebestand (WSG) wird eine Backsteinförderung für Gebäude mit einem WDVS mit Klinkerriemchen, einer Fugensanierung oder einer Backsteinverblendfassade gewährt.
                                                                                                                                                                                                                Gefördert werden alle Gebäude innerhalb und außerhalb von Backsteinquartieren (Backsteinkartierung der Stadt Hamburg), die im Bestand eine Backsteinfassade aufweisen. Die Förderung wird gewährt bei einem positiven Ergebnis der Selbstauskunft. Im Förderprogramm "Klimaschutzprogramm MOD A" ist bei Gebäuden außerhalb eines Backsteinquartiers für die Förderfähigkeit der Backsteinfassade die Zustimmung der zuständigen Behörden erforderlich. Diese wird von der IFB Hamburg auf Basis der Selbstauskunft eingeholt.
                                                                                                                                                                                                                           Für Gebäude, die innerhalb eines ausgewiesenen Backsteinquartiers (Backsteinkartierung der Stadt Hamburg) liegen, muss immer diese Selbstauskunft ausgefüllt und eingereicht werden. Für Gebäude, die außerhalb eines Backsteinquartiers liegen muss diese Selbstauskunft nur ausfüllen werden, wenn eine Backsteinförderung beantragt wird (freiwillige Backsteinfassade).
                                                                                                                                                                                                                 Dieses Tool dient als Selbstauskunft zur Feststellung der baulichen Qualität der Backsteinfassade im Bestand und der Qualität des geplanten Fassadenkonzeptes im Rahmen der Sanierung. Für jedes gestalterisch unterschiedliche Gebäude und Gebäude aus unterschiedlichen Baualtersklassen ist eine separate Selbstauskunft auszufüllen, auch wenn die Förderung in einem Förderantrag beantragt wird.
                                                                                                                                                                                                                                In der Selbstauskunft muss nur die Seite 1 (Allgemeine Informationen (1)) ausgefüllt werden, wenn das Gebäude unter Denkmalschutz steht, in einem Gebiet der Städtebaulichen- oder Gestalterischen Erhaltungsverordnung liegt oder der Bezirk im Rahmen eines Bauantragsverfahrens mit der Gestaltung der Backsteinfassade befasst ist. In diesen Fällen ist das mit dem jeweiligen Bezirk abgestimmte Fassadenkonzept zusammen mit der Baugenehmigung bzw. dem Abstimmungsprotokoll einzureichen. 
</t>
    </r>
  </si>
  <si>
    <t>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</si>
</sst>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1"/>
      <color theme="1"/>
      <name val="Calibri"/>
      <family val="2"/>
    </font>
    <font>
      <sz val="14"/>
      <color theme="1"/>
      <name val="Calibri"/>
      <family val="2"/>
    </font>
    <font>
      <sz val="14"/>
      <color theme="0" tint="-0.499984740745262"/>
      <name val="Calibri"/>
      <family val="2"/>
    </font>
    <font>
      <b/>
      <sz val="12"/>
      <color theme="1"/>
      <name val="Calibri"/>
      <family val="2"/>
      <scheme val="minor"/>
    </font>
    <font>
      <b/>
      <sz val="14"/>
      <color theme="1"/>
      <name val="Calibri"/>
      <family val="2"/>
      <scheme val="minor"/>
    </font>
    <font>
      <b/>
      <sz val="11"/>
      <color theme="1"/>
      <name val="Calibri"/>
      <family val="2"/>
    </font>
    <font>
      <b/>
      <sz val="11"/>
      <name val="Calibri"/>
      <family val="2"/>
      <scheme val="minor"/>
    </font>
    <font>
      <b/>
      <sz val="14"/>
      <color theme="0" tint="-0.499984740745262"/>
      <name val="Calibri"/>
      <family val="2"/>
      <scheme val="minor"/>
    </font>
    <font>
      <sz val="10"/>
      <color theme="1"/>
      <name val="Calibri"/>
      <family val="2"/>
    </font>
    <font>
      <b/>
      <sz val="16"/>
      <name val="Calibri"/>
      <family val="2"/>
      <scheme val="minor"/>
    </font>
    <font>
      <sz val="8"/>
      <name val="Calibri"/>
      <family val="2"/>
      <scheme val="minor"/>
    </font>
    <font>
      <sz val="8"/>
      <color theme="1"/>
      <name val="Calibri"/>
      <family val="2"/>
      <scheme val="minor"/>
    </font>
    <font>
      <b/>
      <sz val="16"/>
      <color theme="1"/>
      <name val="Calibri"/>
      <family val="2"/>
      <scheme val="minor"/>
    </font>
    <font>
      <sz val="12"/>
      <color theme="0" tint="-0.499984740745262"/>
      <name val="Calibri"/>
      <family val="2"/>
    </font>
    <font>
      <b/>
      <sz val="11"/>
      <color rgb="FFC00000"/>
      <name val="Calibri"/>
      <family val="2"/>
    </font>
    <font>
      <b/>
      <u/>
      <sz val="11"/>
      <color rgb="FFC00000"/>
      <name val="Calibri"/>
      <family val="2"/>
    </font>
    <font>
      <b/>
      <sz val="8"/>
      <color theme="1"/>
      <name val="Calibri"/>
      <family val="2"/>
      <scheme val="minor"/>
    </font>
    <font>
      <b/>
      <sz val="10"/>
      <color theme="1"/>
      <name val="Calibri"/>
      <family val="2"/>
    </font>
    <font>
      <b/>
      <sz val="10"/>
      <name val="Calibri"/>
      <family val="2"/>
    </font>
    <font>
      <b/>
      <u/>
      <sz val="10"/>
      <name val="Calibri"/>
      <family val="2"/>
    </font>
    <font>
      <b/>
      <sz val="12"/>
      <name val="Calibri"/>
      <family val="2"/>
      <scheme val="minor"/>
    </font>
    <font>
      <b/>
      <u/>
      <sz val="10"/>
      <color theme="1"/>
      <name val="Calibri"/>
      <family val="2"/>
    </font>
    <font>
      <b/>
      <sz val="10"/>
      <color theme="1"/>
      <name val="Calibri"/>
      <family val="2"/>
      <scheme val="minor"/>
    </font>
    <font>
      <b/>
      <u/>
      <sz val="12"/>
      <color theme="1"/>
      <name val="Calibri"/>
      <family val="2"/>
      <scheme val="minor"/>
    </font>
    <font>
      <b/>
      <u/>
      <sz val="12"/>
      <color theme="1"/>
      <name val="Calibri"/>
      <family val="2"/>
    </font>
    <font>
      <sz val="12"/>
      <color theme="1"/>
      <name val="Calibri"/>
      <family val="2"/>
      <scheme val="minor"/>
    </font>
    <font>
      <sz val="12"/>
      <color theme="1"/>
      <name val="Calibri"/>
      <family val="2"/>
    </font>
    <font>
      <u/>
      <sz val="11"/>
      <color theme="10"/>
      <name val="Calibri"/>
      <family val="2"/>
      <scheme val="minor"/>
    </font>
    <font>
      <b/>
      <u/>
      <sz val="14"/>
      <color rgb="FFC00000"/>
      <name val="Calibri"/>
      <family val="2"/>
      <scheme val="minor"/>
    </font>
    <font>
      <b/>
      <sz val="11"/>
      <color rgb="FFC00000"/>
      <name val="Calibri"/>
      <family val="2"/>
      <scheme val="minor"/>
    </font>
    <font>
      <sz val="12"/>
      <name val="Calibri"/>
      <family val="2"/>
      <scheme val="minor"/>
    </font>
    <font>
      <u/>
      <sz val="10"/>
      <color theme="1"/>
      <name val="Calibri"/>
      <family val="2"/>
    </font>
    <font>
      <b/>
      <u/>
      <sz val="11"/>
      <color theme="1"/>
      <name val="Calibri"/>
      <family val="2"/>
      <scheme val="minor"/>
    </font>
    <font>
      <sz val="12"/>
      <name val="Calibri"/>
      <family val="2"/>
    </font>
    <font>
      <b/>
      <sz val="12"/>
      <name val="Calibri"/>
      <family val="2"/>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0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thin">
        <color theme="2"/>
      </bottom>
      <diagonal/>
    </border>
    <border>
      <left/>
      <right/>
      <top style="thin">
        <color theme="2"/>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diagonal/>
    </border>
    <border>
      <left/>
      <right style="thin">
        <color theme="1"/>
      </right>
      <top style="thin">
        <color indexed="64"/>
      </top>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right style="thin">
        <color indexed="64"/>
      </right>
      <top/>
      <bottom/>
      <diagonal/>
    </border>
    <border>
      <left/>
      <right/>
      <top/>
      <bottom style="medium">
        <color indexed="64"/>
      </bottom>
      <diagonal/>
    </border>
    <border>
      <left/>
      <right/>
      <top style="thin">
        <color theme="1"/>
      </top>
      <bottom/>
      <diagonal/>
    </border>
    <border>
      <left/>
      <right style="thin">
        <color theme="1"/>
      </right>
      <top style="thin">
        <color indexed="64"/>
      </top>
      <bottom style="thin">
        <color indexed="64"/>
      </bottom>
      <diagonal/>
    </border>
    <border>
      <left/>
      <right/>
      <top style="medium">
        <color theme="0" tint="-0.34998626667073579"/>
      </top>
      <bottom/>
      <diagonal/>
    </border>
    <border>
      <left/>
      <right/>
      <top style="medium">
        <color theme="0" tint="-0.34998626667073579"/>
      </top>
      <bottom style="medium">
        <color theme="0" tint="-0.34998626667073579"/>
      </bottom>
      <diagonal/>
    </border>
    <border>
      <left/>
      <right/>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double">
        <color theme="0" tint="-0.34998626667073579"/>
      </left>
      <right/>
      <top style="double">
        <color theme="0" tint="-0.34998626667073579"/>
      </top>
      <bottom/>
      <diagonal/>
    </border>
    <border>
      <left/>
      <right/>
      <top style="double">
        <color theme="0" tint="-0.34998626667073579"/>
      </top>
      <bottom/>
      <diagonal/>
    </border>
    <border>
      <left/>
      <right style="double">
        <color theme="0" tint="-0.34998626667073579"/>
      </right>
      <top style="double">
        <color theme="0" tint="-0.34998626667073579"/>
      </top>
      <bottom/>
      <diagonal/>
    </border>
    <border>
      <left style="double">
        <color theme="0" tint="-0.34998626667073579"/>
      </left>
      <right/>
      <top/>
      <bottom style="double">
        <color theme="0" tint="-0.34998626667073579"/>
      </bottom>
      <diagonal/>
    </border>
    <border>
      <left/>
      <right/>
      <top/>
      <bottom style="double">
        <color theme="0" tint="-0.34998626667073579"/>
      </bottom>
      <diagonal/>
    </border>
    <border>
      <left/>
      <right style="double">
        <color theme="0" tint="-0.34998626667073579"/>
      </right>
      <top/>
      <bottom style="double">
        <color theme="0" tint="-0.34998626667073579"/>
      </bottom>
      <diagonal/>
    </border>
    <border>
      <left style="double">
        <color theme="0" tint="-0.34998626667073579"/>
      </left>
      <right/>
      <top style="double">
        <color theme="0" tint="-0.34998626667073579"/>
      </top>
      <bottom style="double">
        <color theme="0" tint="-0.34998626667073579"/>
      </bottom>
      <diagonal/>
    </border>
    <border>
      <left/>
      <right style="double">
        <color theme="0" tint="-0.34998626667073579"/>
      </right>
      <top style="double">
        <color theme="0" tint="-0.34998626667073579"/>
      </top>
      <bottom style="double">
        <color theme="0" tint="-0.34998626667073579"/>
      </bottom>
      <diagonal/>
    </border>
    <border>
      <left style="double">
        <color theme="0" tint="-0.34998626667073579"/>
      </left>
      <right/>
      <top/>
      <bottom/>
      <diagonal/>
    </border>
    <border>
      <left/>
      <right style="double">
        <color theme="0" tint="-0.34998626667073579"/>
      </right>
      <top/>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double">
        <color theme="0" tint="-0.34998626667073579"/>
      </top>
      <bottom style="double">
        <color theme="0" tint="-0.34998626667073579"/>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right style="double">
        <color theme="0" tint="-0.34998626667073579"/>
      </right>
      <top style="thick">
        <color theme="0" tint="-0.34998626667073579"/>
      </top>
      <bottom/>
      <diagonal/>
    </border>
    <border>
      <left style="double">
        <color theme="0" tint="-0.34998626667073579"/>
      </left>
      <right/>
      <top style="thick">
        <color theme="0" tint="-0.34998626667073579"/>
      </top>
      <bottom/>
      <diagonal/>
    </border>
    <border>
      <left/>
      <right style="thick">
        <color theme="0" tint="-0.34998626667073579"/>
      </right>
      <top style="thick">
        <color theme="0" tint="-0.34998626667073579"/>
      </top>
      <bottom/>
      <diagonal/>
    </border>
    <border>
      <left style="thick">
        <color theme="0" tint="-0.34998626667073579"/>
      </left>
      <right/>
      <top/>
      <bottom/>
      <diagonal/>
    </border>
    <border>
      <left/>
      <right style="thick">
        <color theme="0" tint="-0.34998626667073579"/>
      </right>
      <top/>
      <bottom/>
      <diagonal/>
    </border>
    <border>
      <left style="thick">
        <color theme="0" tint="-0.34998626667073579"/>
      </left>
      <right/>
      <top/>
      <bottom style="thick">
        <color theme="0" tint="-0.34998626667073579"/>
      </bottom>
      <diagonal/>
    </border>
    <border>
      <left/>
      <right/>
      <top/>
      <bottom style="thick">
        <color theme="0" tint="-0.34998626667073579"/>
      </bottom>
      <diagonal/>
    </border>
    <border>
      <left/>
      <right style="double">
        <color theme="0" tint="-0.34998626667073579"/>
      </right>
      <top/>
      <bottom style="thick">
        <color theme="0" tint="-0.34998626667073579"/>
      </bottom>
      <diagonal/>
    </border>
    <border>
      <left style="double">
        <color theme="0" tint="-0.34998626667073579"/>
      </left>
      <right/>
      <top/>
      <bottom style="thick">
        <color theme="0" tint="-0.34998626667073579"/>
      </bottom>
      <diagonal/>
    </border>
    <border>
      <left/>
      <right style="thick">
        <color theme="0" tint="-0.34998626667073579"/>
      </right>
      <top/>
      <bottom style="thick">
        <color theme="0" tint="-0.34998626667073579"/>
      </bottom>
      <diagonal/>
    </border>
    <border>
      <left style="double">
        <color theme="0" tint="-0.34998626667073579"/>
      </left>
      <right style="medium">
        <color indexed="64"/>
      </right>
      <top style="double">
        <color theme="0" tint="-0.34998626667073579"/>
      </top>
      <bottom style="double">
        <color theme="0" tint="-0.34998626667073579"/>
      </bottom>
      <diagonal/>
    </border>
    <border>
      <left style="medium">
        <color indexed="64"/>
      </left>
      <right style="double">
        <color theme="0" tint="-0.34998626667073579"/>
      </right>
      <top style="double">
        <color theme="0" tint="-0.34998626667073579"/>
      </top>
      <bottom style="double">
        <color theme="0" tint="-0.3499862666707357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theme="0" tint="-0.499984740745262"/>
      </top>
      <bottom/>
      <diagonal/>
    </border>
    <border>
      <left/>
      <right/>
      <top/>
      <bottom style="thin">
        <color theme="0" tint="-0.499984740745262"/>
      </bottom>
      <diagonal/>
    </border>
    <border>
      <left style="thin">
        <color theme="0" tint="-0.499984740745262"/>
      </left>
      <right/>
      <top style="double">
        <color indexed="64"/>
      </top>
      <bottom style="thin">
        <color theme="0" tint="-0.499984740745262"/>
      </bottom>
      <diagonal/>
    </border>
    <border>
      <left/>
      <right style="thin">
        <color theme="0" tint="-0.499984740745262"/>
      </right>
      <top style="double">
        <color indexed="64"/>
      </top>
      <bottom style="thin">
        <color theme="0" tint="-0.499984740745262"/>
      </bottom>
      <diagonal/>
    </border>
    <border>
      <left style="thin">
        <color theme="0" tint="-0.499984740745262"/>
      </left>
      <right/>
      <top style="double">
        <color indexed="64"/>
      </top>
      <bottom/>
      <diagonal/>
    </border>
    <border>
      <left/>
      <right style="thin">
        <color theme="0" tint="-0.499984740745262"/>
      </right>
      <top style="double">
        <color indexed="64"/>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thin">
        <color theme="4"/>
      </left>
      <right/>
      <top style="thin">
        <color theme="4"/>
      </top>
      <bottom/>
      <diagonal/>
    </border>
    <border>
      <left style="thin">
        <color theme="4"/>
      </left>
      <right/>
      <top style="thin">
        <color theme="4"/>
      </top>
      <bottom style="thin">
        <color theme="4"/>
      </bottom>
      <diagonal/>
    </border>
    <border>
      <left style="thin">
        <color theme="4"/>
      </left>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bottom/>
      <diagonal/>
    </border>
    <border>
      <left style="thin">
        <color theme="1"/>
      </left>
      <right/>
      <top style="thin">
        <color theme="1"/>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style="thin">
        <color theme="1"/>
      </left>
      <right/>
      <top style="thin">
        <color indexed="64"/>
      </top>
      <bottom/>
      <diagonal/>
    </border>
    <border>
      <left/>
      <right style="thin">
        <color theme="1"/>
      </right>
      <top style="thin">
        <color indexed="64"/>
      </top>
      <bottom style="thin">
        <color theme="1"/>
      </bottom>
      <diagonal/>
    </border>
    <border>
      <left style="thin">
        <color theme="1"/>
      </left>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top style="medium">
        <color indexed="64"/>
      </top>
      <bottom style="thin">
        <color indexed="64"/>
      </bottom>
      <diagonal/>
    </border>
    <border>
      <left/>
      <right style="thin">
        <color theme="1"/>
      </right>
      <top style="medium">
        <color indexed="64"/>
      </top>
      <bottom style="thin">
        <color indexed="64"/>
      </bottom>
      <diagonal/>
    </border>
    <border>
      <left style="thin">
        <color theme="1"/>
      </left>
      <right/>
      <top/>
      <bottom style="thin">
        <color indexed="64"/>
      </bottom>
      <diagonal/>
    </border>
    <border>
      <left/>
      <right style="thin">
        <color theme="1"/>
      </right>
      <top style="thin">
        <color theme="1"/>
      </top>
      <bottom style="thin">
        <color indexed="64"/>
      </bottom>
      <diagonal/>
    </border>
    <border>
      <left style="thin">
        <color theme="1"/>
      </left>
      <right/>
      <top style="thin">
        <color indexed="64"/>
      </top>
      <bottom style="thin">
        <color theme="1"/>
      </bottom>
      <diagonal/>
    </border>
  </borders>
  <cellStyleXfs count="2">
    <xf numFmtId="0" fontId="0" fillId="0" borderId="0"/>
    <xf numFmtId="0" fontId="29" fillId="0" borderId="0" applyNumberFormat="0" applyFill="0" applyBorder="0" applyAlignment="0" applyProtection="0"/>
  </cellStyleXfs>
  <cellXfs count="326">
    <xf numFmtId="0" fontId="0" fillId="0" borderId="0" xfId="0"/>
    <xf numFmtId="0" fontId="1" fillId="0" borderId="0" xfId="0" applyFont="1"/>
    <xf numFmtId="0" fontId="0" fillId="0" borderId="7" xfId="0" applyBorder="1"/>
    <xf numFmtId="0" fontId="0" fillId="0" borderId="9" xfId="0" applyBorder="1"/>
    <xf numFmtId="0" fontId="0" fillId="0" borderId="10" xfId="0" applyBorder="1"/>
    <xf numFmtId="0" fontId="0" fillId="4" borderId="8" xfId="0" applyFill="1" applyBorder="1" applyAlignment="1">
      <alignment horizontal="left"/>
    </xf>
    <xf numFmtId="0" fontId="0" fillId="4" borderId="5" xfId="0" applyFill="1" applyBorder="1" applyAlignment="1">
      <alignment horizontal="left"/>
    </xf>
    <xf numFmtId="0" fontId="0" fillId="2" borderId="0" xfId="0" applyFill="1" applyAlignment="1">
      <alignment horizontal="left"/>
    </xf>
    <xf numFmtId="0" fontId="0" fillId="2" borderId="0" xfId="0" applyFill="1"/>
    <xf numFmtId="0" fontId="0" fillId="4" borderId="14" xfId="0" applyFill="1" applyBorder="1"/>
    <xf numFmtId="0" fontId="0" fillId="2" borderId="15" xfId="0" applyFill="1" applyBorder="1"/>
    <xf numFmtId="0" fontId="0" fillId="8" borderId="11" xfId="0" applyFill="1" applyBorder="1"/>
    <xf numFmtId="0" fontId="3" fillId="0" borderId="0" xfId="0" applyFont="1" applyAlignment="1">
      <alignment vertical="center" wrapText="1"/>
    </xf>
    <xf numFmtId="0" fontId="0" fillId="0" borderId="0" xfId="0" applyAlignment="1">
      <alignment wrapText="1"/>
    </xf>
    <xf numFmtId="0" fontId="5" fillId="0" borderId="0" xfId="0" applyFont="1" applyAlignment="1">
      <alignment horizontal="right" vertical="top"/>
    </xf>
    <xf numFmtId="0" fontId="2" fillId="0" borderId="0" xfId="0" applyFont="1"/>
    <xf numFmtId="0" fontId="5" fillId="0" borderId="0" xfId="0" applyFont="1"/>
    <xf numFmtId="0" fontId="2" fillId="2" borderId="0" xfId="0" applyFont="1" applyFill="1"/>
    <xf numFmtId="0" fontId="4" fillId="0" borderId="0" xfId="0" applyFont="1" applyAlignment="1">
      <alignment horizontal="left" vertical="top" wrapText="1"/>
    </xf>
    <xf numFmtId="0" fontId="2" fillId="0" borderId="0" xfId="0" applyFont="1" applyAlignment="1">
      <alignment horizontal="left" wrapText="1"/>
    </xf>
    <xf numFmtId="0" fontId="5" fillId="0" borderId="0" xfId="0" applyFont="1" applyAlignment="1">
      <alignment horizontal="left" vertical="top" wrapText="1"/>
    </xf>
    <xf numFmtId="0" fontId="1" fillId="2" borderId="0" xfId="0" applyFont="1" applyFill="1"/>
    <xf numFmtId="0" fontId="0" fillId="10" borderId="2" xfId="0" applyFill="1" applyBorder="1"/>
    <xf numFmtId="0" fontId="0" fillId="10" borderId="13" xfId="0" applyFill="1" applyBorder="1"/>
    <xf numFmtId="0" fontId="1" fillId="0" borderId="0" xfId="0" applyFont="1" applyAlignment="1">
      <alignment horizontal="right"/>
    </xf>
    <xf numFmtId="0" fontId="0" fillId="4" borderId="18" xfId="0" applyFill="1" applyBorder="1"/>
    <xf numFmtId="0" fontId="0" fillId="10" borderId="12" xfId="0" applyFill="1" applyBorder="1"/>
    <xf numFmtId="0" fontId="0" fillId="2" borderId="6" xfId="0" applyFill="1" applyBorder="1" applyAlignment="1">
      <alignment horizontal="left"/>
    </xf>
    <xf numFmtId="0" fontId="0" fillId="2" borderId="20" xfId="0" applyFill="1" applyBorder="1" applyAlignment="1">
      <alignment horizontal="left"/>
    </xf>
    <xf numFmtId="0" fontId="0" fillId="2" borderId="17" xfId="0" applyFill="1" applyBorder="1" applyAlignment="1">
      <alignment horizontal="left"/>
    </xf>
    <xf numFmtId="0" fontId="0" fillId="2" borderId="16" xfId="0" applyFill="1" applyBorder="1" applyAlignment="1">
      <alignment horizontal="left"/>
    </xf>
    <xf numFmtId="0" fontId="0" fillId="2" borderId="17" xfId="0" applyFill="1" applyBorder="1"/>
    <xf numFmtId="0" fontId="0" fillId="2" borderId="18" xfId="0" applyFill="1" applyBorder="1"/>
    <xf numFmtId="0" fontId="0" fillId="2" borderId="21" xfId="0" applyFill="1" applyBorder="1"/>
    <xf numFmtId="0" fontId="1" fillId="0" borderId="2" xfId="0" applyFont="1" applyBorder="1" applyAlignment="1">
      <alignment horizontal="right"/>
    </xf>
    <xf numFmtId="0" fontId="1" fillId="0" borderId="0" xfId="0" applyFont="1" applyAlignment="1">
      <alignment horizontal="right" vertical="top"/>
    </xf>
    <xf numFmtId="0" fontId="0" fillId="2" borderId="22" xfId="0" applyFill="1" applyBorder="1"/>
    <xf numFmtId="0" fontId="7" fillId="0" borderId="0" xfId="0" applyFont="1" applyAlignment="1">
      <alignment vertical="top"/>
    </xf>
    <xf numFmtId="0" fontId="10" fillId="0" borderId="0" xfId="0" applyFont="1" applyAlignment="1">
      <alignment horizontal="left" vertical="top" wrapText="1"/>
    </xf>
    <xf numFmtId="0" fontId="9" fillId="0" borderId="0" xfId="0" applyFont="1" applyAlignment="1">
      <alignment horizontal="left" vertical="top"/>
      <extLst>
        <ext xmlns:xfpb="http://schemas.microsoft.com/office/spreadsheetml/2022/featurepropertybag" uri="{C7286773-470A-42A8-94C5-96B5CB345126}">
          <xfpb:xfComplement i="0"/>
        </ext>
      </extLst>
    </xf>
    <xf numFmtId="0" fontId="0" fillId="2" borderId="0" xfId="0" applyFill="1" applyAlignment="1">
      <alignment vertical="top" wrapText="1"/>
    </xf>
    <xf numFmtId="0" fontId="2" fillId="0" borderId="0" xfId="0" applyFont="1" applyAlignment="1">
      <alignment horizontal="right"/>
    </xf>
    <xf numFmtId="0" fontId="0" fillId="0" borderId="24" xfId="0" applyBorder="1"/>
    <xf numFmtId="0" fontId="0" fillId="0" borderId="26" xfId="0" applyBorder="1"/>
    <xf numFmtId="0" fontId="0" fillId="9" borderId="27" xfId="0" applyFill="1" applyBorder="1" applyAlignment="1">
      <alignment horizontal="left"/>
      <extLst>
        <ext xmlns:xfpb="http://schemas.microsoft.com/office/spreadsheetml/2022/featurepropertybag" uri="{C7286773-470A-42A8-94C5-96B5CB345126}">
          <xfpb:xfComplement i="0"/>
        </ext>
      </extLst>
    </xf>
    <xf numFmtId="0" fontId="0" fillId="9" borderId="28" xfId="0" applyFill="1" applyBorder="1" applyAlignment="1">
      <alignment horizontal="right"/>
    </xf>
    <xf numFmtId="0" fontId="8" fillId="0" borderId="0" xfId="0" applyFont="1"/>
    <xf numFmtId="0" fontId="15" fillId="0" borderId="0" xfId="0" applyFont="1" applyAlignment="1">
      <alignment horizontal="left" vertical="top" wrapText="1"/>
    </xf>
    <xf numFmtId="0" fontId="0" fillId="2" borderId="38" xfId="0" applyFill="1" applyBorder="1" applyAlignment="1">
      <alignment vertical="top" wrapText="1"/>
    </xf>
    <xf numFmtId="0" fontId="20" fillId="0" borderId="0" xfId="0" applyFont="1" applyAlignment="1">
      <alignment horizontal="left" vertical="top" wrapText="1"/>
    </xf>
    <xf numFmtId="0" fontId="11" fillId="2" borderId="0" xfId="0" applyFont="1" applyFill="1" applyAlignment="1">
      <alignment vertical="top"/>
    </xf>
    <xf numFmtId="0" fontId="9" fillId="0" borderId="0" xfId="0" applyFont="1" applyAlignment="1">
      <alignment horizontal="right" vertical="top"/>
    </xf>
    <xf numFmtId="0" fontId="6" fillId="0" borderId="0" xfId="0" applyFont="1"/>
    <xf numFmtId="0" fontId="17" fillId="0" borderId="44" xfId="0" applyFont="1" applyBorder="1" applyAlignment="1">
      <alignment vertical="top"/>
    </xf>
    <xf numFmtId="0" fontId="0" fillId="2" borderId="45" xfId="0" applyFill="1" applyBorder="1" applyAlignment="1">
      <alignment vertical="top" wrapText="1"/>
    </xf>
    <xf numFmtId="0" fontId="0" fillId="2" borderId="46" xfId="0" applyFill="1" applyBorder="1" applyAlignment="1">
      <alignment vertical="top" wrapText="1"/>
    </xf>
    <xf numFmtId="0" fontId="7" fillId="0" borderId="49" xfId="0" applyFont="1" applyBorder="1" applyAlignment="1">
      <alignment vertical="top"/>
    </xf>
    <xf numFmtId="0" fontId="13" fillId="2" borderId="0" xfId="0" applyFont="1" applyFill="1"/>
    <xf numFmtId="0" fontId="11" fillId="2" borderId="0" xfId="0" applyFont="1" applyFill="1" applyAlignment="1">
      <alignment horizontal="left" vertical="top" wrapText="1"/>
    </xf>
    <xf numFmtId="0" fontId="1" fillId="0" borderId="8" xfId="0" applyFont="1" applyBorder="1" applyAlignment="1">
      <alignment horizontal="right"/>
    </xf>
    <xf numFmtId="0" fontId="1" fillId="0" borderId="5" xfId="0" applyFont="1" applyBorder="1" applyAlignment="1">
      <alignment horizontal="right"/>
    </xf>
    <xf numFmtId="0" fontId="1" fillId="2" borderId="0" xfId="0" applyFont="1" applyFill="1" applyAlignment="1">
      <alignment horizontal="right"/>
    </xf>
    <xf numFmtId="0" fontId="15" fillId="0" borderId="0" xfId="0" applyFont="1" applyAlignment="1">
      <alignment horizontal="left" wrapText="1"/>
    </xf>
    <xf numFmtId="0" fontId="26" fillId="0" borderId="0" xfId="0" applyFont="1" applyAlignment="1">
      <alignment horizontal="left" vertical="top" wrapText="1"/>
    </xf>
    <xf numFmtId="0" fontId="27" fillId="0" borderId="0" xfId="0" applyFont="1" applyAlignment="1">
      <alignment horizontal="left" wrapText="1"/>
    </xf>
    <xf numFmtId="0" fontId="16" fillId="0" borderId="51" xfId="0" applyFont="1" applyBorder="1" applyAlignment="1">
      <alignment vertical="top" wrapText="1"/>
    </xf>
    <xf numFmtId="0" fontId="16" fillId="0" borderId="52" xfId="0" applyFont="1" applyBorder="1" applyAlignment="1">
      <alignment vertical="top" wrapText="1"/>
    </xf>
    <xf numFmtId="0" fontId="16" fillId="0" borderId="53" xfId="0" applyFont="1" applyBorder="1" applyAlignment="1">
      <alignment vertical="top" wrapText="1"/>
    </xf>
    <xf numFmtId="0" fontId="20" fillId="0" borderId="0" xfId="0" applyFont="1" applyAlignment="1">
      <alignment horizontal="right" wrapText="1"/>
    </xf>
    <xf numFmtId="0" fontId="0" fillId="0" borderId="0" xfId="0" applyAlignment="1">
      <alignment horizontal="right"/>
    </xf>
    <xf numFmtId="0" fontId="0" fillId="7" borderId="2" xfId="0" applyFill="1" applyBorder="1" applyAlignment="1">
      <alignment horizontal="right"/>
    </xf>
    <xf numFmtId="0" fontId="0" fillId="2" borderId="0" xfId="0" applyFill="1" applyAlignment="1">
      <alignment horizontal="right"/>
    </xf>
    <xf numFmtId="0" fontId="0" fillId="5" borderId="1" xfId="0" applyFill="1" applyBorder="1" applyAlignment="1">
      <alignment horizontal="right"/>
    </xf>
    <xf numFmtId="0" fontId="22" fillId="0" borderId="0" xfId="0" applyFont="1" applyAlignment="1">
      <alignment horizontal="right" vertical="top"/>
      <extLst>
        <ext xmlns:xfpb="http://schemas.microsoft.com/office/spreadsheetml/2022/featurepropertybag" uri="{C7286773-470A-42A8-94C5-96B5CB345126}">
          <xfpb:xfComplement i="0"/>
        </ext>
      </extLst>
    </xf>
    <xf numFmtId="0" fontId="5" fillId="0" borderId="0" xfId="0" applyFont="1" applyAlignment="1">
      <alignment horizontal="right" vertical="top" wrapText="1"/>
    </xf>
    <xf numFmtId="0" fontId="0" fillId="6" borderId="1" xfId="0" applyFill="1" applyBorder="1" applyAlignment="1">
      <alignment horizontal="right"/>
    </xf>
    <xf numFmtId="1" fontId="0" fillId="5" borderId="1" xfId="0" applyNumberFormat="1" applyFill="1" applyBorder="1" applyAlignment="1">
      <alignment horizontal="right"/>
    </xf>
    <xf numFmtId="1" fontId="0" fillId="7" borderId="2" xfId="0" applyNumberFormat="1" applyFill="1" applyBorder="1" applyAlignment="1">
      <alignment horizontal="right"/>
    </xf>
    <xf numFmtId="1" fontId="0" fillId="2" borderId="0" xfId="0" applyNumberFormat="1" applyFill="1" applyAlignment="1">
      <alignment horizontal="right"/>
    </xf>
    <xf numFmtId="1" fontId="0" fillId="0" borderId="0" xfId="0" applyNumberFormat="1" applyAlignment="1">
      <alignment horizontal="right"/>
    </xf>
    <xf numFmtId="0" fontId="22" fillId="0" borderId="0" xfId="0" applyFont="1" applyAlignment="1">
      <alignment horizontal="right"/>
      <extLst>
        <ext xmlns:xfpb="http://schemas.microsoft.com/office/spreadsheetml/2022/featurepropertybag" uri="{C7286773-470A-42A8-94C5-96B5CB345126}">
          <xfpb:xfComplement i="0"/>
        </ext>
      </extLst>
    </xf>
    <xf numFmtId="0" fontId="18" fillId="0" borderId="0" xfId="0" applyFont="1" applyAlignment="1">
      <alignment vertical="top" wrapText="1"/>
    </xf>
    <xf numFmtId="0" fontId="0" fillId="9" borderId="8" xfId="0" applyFill="1" applyBorder="1" applyAlignment="1" applyProtection="1">
      <alignment horizontal="left"/>
      <protection locked="0"/>
    </xf>
    <xf numFmtId="0" fontId="0" fillId="9" borderId="2" xfId="0" applyFill="1" applyBorder="1" applyAlignment="1" applyProtection="1">
      <alignment horizontal="left" shrinkToFit="1"/>
      <protection locked="0"/>
    </xf>
    <xf numFmtId="0" fontId="0" fillId="9" borderId="6" xfId="0" applyFill="1" applyBorder="1" applyAlignment="1" applyProtection="1">
      <alignment horizontal="right" shrinkToFit="1"/>
      <protection locked="0"/>
    </xf>
    <xf numFmtId="0" fontId="0" fillId="9" borderId="28" xfId="0" applyFill="1" applyBorder="1" applyAlignment="1" applyProtection="1">
      <alignment horizontal="right"/>
      <protection locked="0"/>
    </xf>
    <xf numFmtId="0" fontId="0" fillId="9" borderId="25" xfId="0" applyFill="1" applyBorder="1" applyAlignment="1" applyProtection="1">
      <alignment horizontal="left"/>
      <protection locked="0"/>
      <extLst>
        <ext xmlns:xfpb="http://schemas.microsoft.com/office/spreadsheetml/2022/featurepropertybag" uri="{C7286773-470A-42A8-94C5-96B5CB345126}">
          <xfpb:xfComplement i="0"/>
        </ext>
      </extLst>
    </xf>
    <xf numFmtId="0" fontId="0" fillId="9" borderId="27" xfId="0" applyFill="1" applyBorder="1" applyAlignment="1" applyProtection="1">
      <alignment horizontal="left"/>
      <protection locked="0"/>
      <extLst>
        <ext xmlns:xfpb="http://schemas.microsoft.com/office/spreadsheetml/2022/featurepropertybag" uri="{C7286773-470A-42A8-94C5-96B5CB345126}">
          <xfpb:xfComplement i="0"/>
        </ext>
      </extLst>
    </xf>
    <xf numFmtId="0" fontId="0" fillId="9" borderId="5" xfId="0" applyFill="1" applyBorder="1" applyAlignment="1" applyProtection="1">
      <alignment shrinkToFit="1"/>
      <protection locked="0"/>
    </xf>
    <xf numFmtId="0" fontId="0" fillId="9" borderId="2" xfId="0" applyFill="1" applyBorder="1" applyProtection="1">
      <protection locked="0"/>
    </xf>
    <xf numFmtId="0" fontId="0" fillId="9" borderId="5" xfId="0" applyFill="1" applyBorder="1" applyProtection="1">
      <protection locked="0"/>
    </xf>
    <xf numFmtId="0" fontId="0" fillId="9" borderId="2" xfId="0" applyFill="1" applyBorder="1" applyAlignment="1" applyProtection="1">
      <alignment shrinkToFit="1"/>
      <protection locked="0"/>
    </xf>
    <xf numFmtId="0" fontId="0" fillId="9" borderId="2" xfId="0" applyFill="1" applyBorder="1" applyAlignment="1" applyProtection="1">
      <alignment horizontal="left" shrinkToFit="1" readingOrder="1"/>
      <protection locked="0"/>
    </xf>
    <xf numFmtId="0" fontId="0" fillId="0" borderId="72" xfId="0" applyBorder="1"/>
    <xf numFmtId="0" fontId="0" fillId="0" borderId="71" xfId="0" applyBorder="1"/>
    <xf numFmtId="0" fontId="5" fillId="0" borderId="71" xfId="0" applyFont="1" applyBorder="1" applyAlignment="1">
      <alignment horizontal="right"/>
    </xf>
    <xf numFmtId="0" fontId="0" fillId="2" borderId="72" xfId="0" applyFill="1" applyBorder="1"/>
    <xf numFmtId="0" fontId="0" fillId="2" borderId="72" xfId="0" applyFill="1" applyBorder="1" applyAlignment="1">
      <alignment horizontal="right"/>
    </xf>
    <xf numFmtId="0" fontId="0" fillId="9" borderId="2" xfId="0" applyFill="1" applyBorder="1"/>
    <xf numFmtId="0" fontId="0" fillId="2" borderId="7" xfId="0" applyFill="1" applyBorder="1" applyAlignment="1">
      <alignment horizontal="left" vertical="top" wrapText="1"/>
    </xf>
    <xf numFmtId="0" fontId="0" fillId="9" borderId="1"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7" fillId="9" borderId="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7" fillId="0" borderId="0" xfId="0" applyFont="1" applyAlignment="1">
      <alignment horizontal="center" vertical="center" wrapText="1"/>
    </xf>
    <xf numFmtId="0" fontId="27" fillId="2" borderId="0" xfId="0" applyFont="1" applyFill="1" applyAlignment="1">
      <alignment horizontal="left" wrapText="1"/>
    </xf>
    <xf numFmtId="0" fontId="27" fillId="2" borderId="0" xfId="0" applyFont="1" applyFill="1" applyAlignment="1">
      <alignment horizontal="center" vertical="center" wrapText="1"/>
    </xf>
    <xf numFmtId="0" fontId="0" fillId="2" borderId="59" xfId="0" applyFill="1" applyBorder="1" applyAlignment="1">
      <alignment horizontal="left" vertical="top" wrapText="1"/>
    </xf>
    <xf numFmtId="0" fontId="0" fillId="2" borderId="0" xfId="0" applyFill="1" applyAlignment="1">
      <alignment horizontal="left" vertical="top" wrapText="1"/>
    </xf>
    <xf numFmtId="0" fontId="0" fillId="2" borderId="64" xfId="0" applyFill="1" applyBorder="1" applyAlignment="1">
      <alignment horizontal="left" vertical="top" wrapText="1"/>
    </xf>
    <xf numFmtId="0" fontId="1" fillId="0" borderId="0" xfId="0" applyFont="1" applyAlignment="1">
      <alignment horizontal="left"/>
    </xf>
    <xf numFmtId="0" fontId="2" fillId="0" borderId="84" xfId="0" applyFont="1" applyBorder="1"/>
    <xf numFmtId="0" fontId="2" fillId="0" borderId="85" xfId="0" applyFont="1" applyBorder="1"/>
    <xf numFmtId="1" fontId="0" fillId="0" borderId="0" xfId="0" applyNumberFormat="1"/>
    <xf numFmtId="0" fontId="2" fillId="0" borderId="86" xfId="0" applyFont="1" applyBorder="1"/>
    <xf numFmtId="0" fontId="0" fillId="9" borderId="3"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8" borderId="87" xfId="0" applyFill="1" applyBorder="1"/>
    <xf numFmtId="0" fontId="0" fillId="8" borderId="88" xfId="0" applyFill="1" applyBorder="1"/>
    <xf numFmtId="0" fontId="0" fillId="4" borderId="89" xfId="0" applyFill="1" applyBorder="1"/>
    <xf numFmtId="0" fontId="0" fillId="4" borderId="90" xfId="0" applyFill="1" applyBorder="1"/>
    <xf numFmtId="0" fontId="0" fillId="2" borderId="93" xfId="0" applyFill="1" applyBorder="1"/>
    <xf numFmtId="0" fontId="0" fillId="2" borderId="7" xfId="0" applyFill="1" applyBorder="1"/>
    <xf numFmtId="0" fontId="0" fillId="2" borderId="6" xfId="0" applyFill="1" applyBorder="1"/>
    <xf numFmtId="0" fontId="0" fillId="2" borderId="7" xfId="0" applyFill="1" applyBorder="1" applyAlignment="1">
      <alignment horizontal="left"/>
    </xf>
    <xf numFmtId="0" fontId="0" fillId="2" borderId="93" xfId="0" applyFill="1" applyBorder="1" applyAlignment="1">
      <alignment horizontal="left"/>
    </xf>
    <xf numFmtId="0" fontId="0" fillId="10" borderId="102" xfId="0" applyFill="1" applyBorder="1"/>
    <xf numFmtId="0" fontId="0" fillId="10" borderId="19" xfId="0" applyFill="1" applyBorder="1"/>
    <xf numFmtId="0" fontId="0" fillId="0" borderId="20" xfId="0" applyBorder="1"/>
    <xf numFmtId="0" fontId="0" fillId="8" borderId="2" xfId="0" applyFill="1" applyBorder="1"/>
    <xf numFmtId="0" fontId="0" fillId="2" borderId="0" xfId="0" applyFill="1" applyProtection="1">
      <protection locked="0"/>
    </xf>
    <xf numFmtId="0" fontId="0" fillId="2" borderId="67" xfId="0" applyFill="1" applyBorder="1"/>
    <xf numFmtId="0" fontId="9" fillId="0" borderId="0" xfId="0" applyFont="1">
      <extLst>
        <ext xmlns:xfpb="http://schemas.microsoft.com/office/spreadsheetml/2022/featurepropertybag" uri="{C7286773-470A-42A8-94C5-96B5CB345126}">
          <xfpb:xfComplement i="0"/>
        </ext>
      </extLst>
    </xf>
    <xf numFmtId="0" fontId="27" fillId="0" borderId="58" xfId="0" applyFont="1" applyBorder="1" applyAlignment="1">
      <alignment horizontal="left" wrapText="1"/>
    </xf>
    <xf numFmtId="0" fontId="27" fillId="0" borderId="59" xfId="0" applyFont="1" applyBorder="1" applyAlignment="1">
      <alignment horizontal="left" wrapText="1"/>
    </xf>
    <xf numFmtId="0" fontId="27" fillId="0" borderId="60" xfId="0" applyFont="1" applyBorder="1" applyAlignment="1">
      <alignment horizontal="left" wrapText="1"/>
    </xf>
    <xf numFmtId="0" fontId="27" fillId="0" borderId="61" xfId="0" applyFont="1" applyBorder="1" applyAlignment="1">
      <alignment horizontal="left" wrapText="1"/>
    </xf>
    <xf numFmtId="0" fontId="27" fillId="0" borderId="0" xfId="0" applyFont="1" applyAlignment="1">
      <alignment horizontal="left" wrapText="1"/>
    </xf>
    <xf numFmtId="0" fontId="27" fillId="0" borderId="62" xfId="0" applyFont="1" applyBorder="1" applyAlignment="1">
      <alignment horizontal="left" wrapText="1"/>
    </xf>
    <xf numFmtId="0" fontId="27" fillId="0" borderId="63" xfId="0" applyFont="1" applyBorder="1" applyAlignment="1">
      <alignment horizontal="left" wrapText="1"/>
    </xf>
    <xf numFmtId="0" fontId="27" fillId="0" borderId="64" xfId="0" applyFont="1" applyBorder="1" applyAlignment="1">
      <alignment horizontal="left" wrapText="1"/>
    </xf>
    <xf numFmtId="0" fontId="27" fillId="0" borderId="65" xfId="0" applyFont="1" applyBorder="1" applyAlignment="1">
      <alignment horizontal="left" wrapText="1"/>
    </xf>
    <xf numFmtId="0" fontId="15" fillId="0" borderId="0" xfId="0" applyFont="1" applyAlignment="1">
      <alignment horizontal="left" vertical="top" wrapText="1"/>
    </xf>
    <xf numFmtId="0" fontId="0" fillId="0" borderId="58" xfId="0" applyBorder="1" applyAlignment="1">
      <alignment wrapText="1"/>
    </xf>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0" xfId="0" applyAlignment="1">
      <alignment wrapText="1"/>
    </xf>
    <xf numFmtId="0" fontId="0" fillId="0" borderId="62" xfId="0" applyBorder="1" applyAlignment="1">
      <alignment wrapText="1"/>
    </xf>
    <xf numFmtId="0" fontId="0" fillId="0" borderId="63" xfId="0" applyBorder="1" applyAlignment="1">
      <alignment wrapText="1"/>
    </xf>
    <xf numFmtId="0" fontId="0" fillId="0" borderId="64" xfId="0" applyBorder="1" applyAlignment="1">
      <alignment wrapText="1"/>
    </xf>
    <xf numFmtId="0" fontId="0" fillId="0" borderId="65" xfId="0" applyBorder="1" applyAlignment="1">
      <alignment wrapText="1"/>
    </xf>
    <xf numFmtId="0" fontId="28" fillId="0" borderId="58" xfId="0" applyFont="1" applyBorder="1" applyAlignment="1">
      <alignment horizontal="left" vertical="top" wrapText="1"/>
    </xf>
    <xf numFmtId="0" fontId="28" fillId="0" borderId="59" xfId="0" applyFont="1" applyBorder="1" applyAlignment="1">
      <alignment horizontal="left" vertical="top" wrapText="1"/>
    </xf>
    <xf numFmtId="0" fontId="28" fillId="0" borderId="60" xfId="0" applyFont="1" applyBorder="1" applyAlignment="1">
      <alignment horizontal="left" vertical="top" wrapText="1"/>
    </xf>
    <xf numFmtId="0" fontId="28" fillId="0" borderId="61" xfId="0" applyFont="1" applyBorder="1" applyAlignment="1">
      <alignment horizontal="left" vertical="top" wrapText="1"/>
    </xf>
    <xf numFmtId="0" fontId="28" fillId="0" borderId="0" xfId="0" applyFont="1" applyAlignment="1">
      <alignment horizontal="left" vertical="top" wrapText="1"/>
    </xf>
    <xf numFmtId="0" fontId="28" fillId="0" borderId="62" xfId="0" applyFont="1" applyBorder="1" applyAlignment="1">
      <alignment horizontal="left" vertical="top" wrapText="1"/>
    </xf>
    <xf numFmtId="0" fontId="28" fillId="0" borderId="63" xfId="0" applyFont="1" applyBorder="1" applyAlignment="1">
      <alignment horizontal="left" vertical="top" wrapText="1"/>
    </xf>
    <xf numFmtId="0" fontId="28" fillId="0" borderId="64" xfId="0" applyFont="1" applyBorder="1" applyAlignment="1">
      <alignment horizontal="left" vertical="top" wrapText="1"/>
    </xf>
    <xf numFmtId="0" fontId="28" fillId="0" borderId="65" xfId="0" applyFont="1" applyBorder="1" applyAlignment="1">
      <alignment horizontal="left" vertical="top" wrapText="1"/>
    </xf>
    <xf numFmtId="0" fontId="19" fillId="0" borderId="29" xfId="0" applyFont="1" applyBorder="1" applyAlignment="1">
      <alignment wrapText="1"/>
    </xf>
    <xf numFmtId="0" fontId="19" fillId="0" borderId="30" xfId="0" applyFont="1" applyBorder="1" applyAlignment="1">
      <alignment wrapText="1"/>
    </xf>
    <xf numFmtId="0" fontId="19" fillId="0" borderId="31" xfId="0" applyFont="1" applyBorder="1" applyAlignment="1">
      <alignment wrapText="1"/>
    </xf>
    <xf numFmtId="0" fontId="19" fillId="0" borderId="32" xfId="0" applyFont="1" applyBorder="1" applyAlignment="1">
      <alignment wrapText="1"/>
    </xf>
    <xf numFmtId="0" fontId="19" fillId="0" borderId="33" xfId="0" applyFont="1" applyBorder="1" applyAlignment="1">
      <alignment wrapText="1"/>
    </xf>
    <xf numFmtId="0" fontId="19" fillId="0" borderId="34" xfId="0" applyFont="1" applyBorder="1" applyAlignment="1">
      <alignment wrapText="1"/>
    </xf>
    <xf numFmtId="0" fontId="0" fillId="9" borderId="35" xfId="0" applyFill="1" applyBorder="1" applyProtection="1">
      <protection locked="0"/>
    </xf>
    <xf numFmtId="0" fontId="0" fillId="9" borderId="36" xfId="0" applyFill="1" applyBorder="1" applyProtection="1">
      <protection locked="0"/>
    </xf>
    <xf numFmtId="0" fontId="0" fillId="9" borderId="47" xfId="0" applyFill="1" applyBorder="1" applyAlignment="1" applyProtection="1">
      <alignment vertical="top" wrapText="1"/>
      <protection locked="0"/>
    </xf>
    <xf numFmtId="0" fontId="0" fillId="9" borderId="45" xfId="0" applyFill="1" applyBorder="1" applyAlignment="1" applyProtection="1">
      <alignment vertical="top" wrapText="1"/>
      <protection locked="0"/>
    </xf>
    <xf numFmtId="0" fontId="0" fillId="9" borderId="48" xfId="0" applyFill="1" applyBorder="1" applyAlignment="1" applyProtection="1">
      <alignment vertical="top" wrapText="1"/>
      <protection locked="0"/>
    </xf>
    <xf numFmtId="0" fontId="0" fillId="9" borderId="37" xfId="0" applyFill="1" applyBorder="1" applyAlignment="1" applyProtection="1">
      <alignment vertical="top" wrapText="1"/>
      <protection locked="0"/>
    </xf>
    <xf numFmtId="0" fontId="0" fillId="9" borderId="0" xfId="0" applyFill="1" applyAlignment="1" applyProtection="1">
      <alignment vertical="top" wrapText="1"/>
      <protection locked="0"/>
    </xf>
    <xf numFmtId="0" fontId="0" fillId="9" borderId="50" xfId="0" applyFill="1" applyBorder="1" applyAlignment="1" applyProtection="1">
      <alignment vertical="top" wrapText="1"/>
      <protection locked="0"/>
    </xf>
    <xf numFmtId="0" fontId="0" fillId="9" borderId="54" xfId="0" applyFill="1" applyBorder="1" applyAlignment="1" applyProtection="1">
      <alignment vertical="top" wrapText="1"/>
      <protection locked="0"/>
    </xf>
    <xf numFmtId="0" fontId="0" fillId="9" borderId="52" xfId="0" applyFill="1" applyBorder="1" applyAlignment="1" applyProtection="1">
      <alignment vertical="top" wrapText="1"/>
      <protection locked="0"/>
    </xf>
    <xf numFmtId="0" fontId="0" fillId="9" borderId="55" xfId="0" applyFill="1" applyBorder="1" applyAlignment="1" applyProtection="1">
      <alignment vertical="top" wrapText="1"/>
      <protection locked="0"/>
    </xf>
    <xf numFmtId="0" fontId="2" fillId="9" borderId="39" xfId="0" applyFont="1" applyFill="1" applyBorder="1" applyAlignment="1" applyProtection="1">
      <alignment horizontal="left" vertical="top" wrapText="1"/>
      <protection locked="0"/>
    </xf>
    <xf numFmtId="0" fontId="2" fillId="9" borderId="24" xfId="0" applyFont="1" applyFill="1" applyBorder="1" applyAlignment="1" applyProtection="1">
      <alignment horizontal="left" vertical="top" wrapText="1"/>
      <protection locked="0"/>
    </xf>
    <xf numFmtId="0" fontId="2" fillId="9" borderId="40" xfId="0" applyFont="1" applyFill="1" applyBorder="1" applyAlignment="1" applyProtection="1">
      <alignment horizontal="left" vertical="top" wrapText="1"/>
      <protection locked="0"/>
    </xf>
    <xf numFmtId="0" fontId="2" fillId="9" borderId="41" xfId="0" applyFont="1" applyFill="1" applyBorder="1" applyAlignment="1" applyProtection="1">
      <alignment horizontal="left" vertical="top" wrapText="1"/>
      <protection locked="0"/>
    </xf>
    <xf numFmtId="0" fontId="2" fillId="9" borderId="26" xfId="0" applyFont="1" applyFill="1" applyBorder="1" applyAlignment="1" applyProtection="1">
      <alignment horizontal="left" vertical="top" wrapText="1"/>
      <protection locked="0"/>
    </xf>
    <xf numFmtId="0" fontId="2" fillId="9" borderId="42" xfId="0" applyFont="1" applyFill="1" applyBorder="1" applyAlignment="1" applyProtection="1">
      <alignment horizontal="left" vertical="top" wrapText="1"/>
      <protection locked="0"/>
    </xf>
    <xf numFmtId="0" fontId="2" fillId="9" borderId="39" xfId="0" applyFont="1" applyFill="1" applyBorder="1" applyAlignment="1" applyProtection="1">
      <alignment horizontal="left" vertical="top"/>
      <protection locked="0"/>
    </xf>
    <xf numFmtId="0" fontId="2" fillId="9" borderId="24" xfId="0" applyFont="1" applyFill="1" applyBorder="1" applyAlignment="1" applyProtection="1">
      <alignment horizontal="left" vertical="top"/>
      <protection locked="0"/>
    </xf>
    <xf numFmtId="0" fontId="2" fillId="9" borderId="40" xfId="0" applyFont="1" applyFill="1" applyBorder="1" applyAlignment="1" applyProtection="1">
      <alignment horizontal="left" vertical="top"/>
      <protection locked="0"/>
    </xf>
    <xf numFmtId="0" fontId="2" fillId="9" borderId="41" xfId="0" applyFont="1" applyFill="1" applyBorder="1" applyAlignment="1" applyProtection="1">
      <alignment horizontal="left" vertical="top"/>
      <protection locked="0"/>
    </xf>
    <xf numFmtId="0" fontId="2" fillId="9" borderId="26" xfId="0" applyFont="1" applyFill="1" applyBorder="1" applyAlignment="1" applyProtection="1">
      <alignment horizontal="left" vertical="top"/>
      <protection locked="0"/>
    </xf>
    <xf numFmtId="0" fontId="2" fillId="9" borderId="42" xfId="0" applyFont="1" applyFill="1" applyBorder="1" applyAlignment="1" applyProtection="1">
      <alignment horizontal="left" vertical="top"/>
      <protection locked="0"/>
    </xf>
    <xf numFmtId="0" fontId="2" fillId="9" borderId="28" xfId="0" applyFont="1" applyFill="1" applyBorder="1" applyAlignment="1" applyProtection="1">
      <alignment horizontal="right" shrinkToFit="1"/>
      <protection locked="0"/>
    </xf>
    <xf numFmtId="0" fontId="2" fillId="9" borderId="25" xfId="0" applyFont="1" applyFill="1" applyBorder="1" applyAlignment="1" applyProtection="1">
      <alignment horizontal="right" shrinkToFit="1"/>
      <protection locked="0"/>
    </xf>
    <xf numFmtId="0" fontId="2" fillId="9" borderId="27" xfId="0" applyFont="1" applyFill="1" applyBorder="1" applyAlignment="1" applyProtection="1">
      <alignment horizontal="right" shrinkToFit="1"/>
      <protection locked="0"/>
    </xf>
    <xf numFmtId="0" fontId="30" fillId="0" borderId="49" xfId="1" applyFont="1" applyBorder="1" applyAlignment="1" applyProtection="1">
      <alignment vertical="top" wrapText="1"/>
      <protection locked="0"/>
    </xf>
    <xf numFmtId="0" fontId="29" fillId="0" borderId="0" xfId="1" applyBorder="1" applyAlignment="1" applyProtection="1">
      <alignment vertical="top" wrapText="1"/>
      <protection locked="0"/>
    </xf>
    <xf numFmtId="0" fontId="29" fillId="0" borderId="38" xfId="1" applyBorder="1" applyAlignment="1" applyProtection="1">
      <alignment vertical="top" wrapText="1"/>
      <protection locked="0"/>
    </xf>
    <xf numFmtId="0" fontId="16" fillId="0" borderId="49" xfId="0" applyFont="1" applyBorder="1" applyAlignment="1">
      <alignment vertical="top" wrapText="1"/>
    </xf>
    <xf numFmtId="0" fontId="16" fillId="0" borderId="0" xfId="0" applyFont="1" applyAlignment="1">
      <alignment vertical="top" wrapText="1"/>
    </xf>
    <xf numFmtId="0" fontId="16" fillId="0" borderId="38" xfId="0" applyFont="1" applyBorder="1" applyAlignment="1">
      <alignment vertical="top" wrapText="1"/>
    </xf>
    <xf numFmtId="0" fontId="7" fillId="0" borderId="0" xfId="0" applyFont="1" applyAlignment="1">
      <alignment vertical="top"/>
    </xf>
    <xf numFmtId="0" fontId="0" fillId="9" borderId="29" xfId="0" applyFill="1" applyBorder="1" applyAlignment="1" applyProtection="1">
      <alignment vertical="top" wrapText="1"/>
      <protection locked="0"/>
    </xf>
    <xf numFmtId="0" fontId="0" fillId="9" borderId="30" xfId="0" applyFill="1" applyBorder="1" applyAlignment="1" applyProtection="1">
      <alignment vertical="top" wrapText="1"/>
      <protection locked="0"/>
    </xf>
    <xf numFmtId="0" fontId="0" fillId="9" borderId="31" xfId="0" applyFill="1" applyBorder="1" applyAlignment="1" applyProtection="1">
      <alignment vertical="top" wrapText="1"/>
      <protection locked="0"/>
    </xf>
    <xf numFmtId="0" fontId="0" fillId="9" borderId="32" xfId="0" applyFill="1" applyBorder="1" applyAlignment="1" applyProtection="1">
      <alignment vertical="top" wrapText="1"/>
      <protection locked="0"/>
    </xf>
    <xf numFmtId="0" fontId="0" fillId="9" borderId="33" xfId="0" applyFill="1" applyBorder="1" applyAlignment="1" applyProtection="1">
      <alignment vertical="top" wrapText="1"/>
      <protection locked="0"/>
    </xf>
    <xf numFmtId="0" fontId="0" fillId="9" borderId="34" xfId="0" applyFill="1" applyBorder="1" applyAlignment="1" applyProtection="1">
      <alignment vertical="top" wrapText="1"/>
      <protection locked="0"/>
    </xf>
    <xf numFmtId="0" fontId="24" fillId="0" borderId="0" xfId="0" applyFont="1" applyAlignment="1">
      <alignment horizontal="left" vertical="top" wrapText="1"/>
    </xf>
    <xf numFmtId="0" fontId="7" fillId="0" borderId="0" xfId="0" applyFont="1" applyAlignment="1">
      <alignment horizontal="left" vertical="top" wrapText="1"/>
    </xf>
    <xf numFmtId="0" fontId="0" fillId="9" borderId="35" xfId="0" applyFill="1" applyBorder="1" applyAlignment="1" applyProtection="1">
      <alignment horizontal="right"/>
      <protection locked="0"/>
    </xf>
    <xf numFmtId="0" fontId="0" fillId="9" borderId="36" xfId="0" applyFill="1" applyBorder="1" applyAlignment="1" applyProtection="1">
      <alignment horizontal="right"/>
      <protection locked="0"/>
    </xf>
    <xf numFmtId="14" fontId="0" fillId="2" borderId="35" xfId="0" applyNumberFormat="1" applyFill="1" applyBorder="1" applyAlignment="1">
      <alignment horizontal="center" vertical="top"/>
    </xf>
    <xf numFmtId="14" fontId="0" fillId="2" borderId="36" xfId="0" applyNumberFormat="1" applyFill="1" applyBorder="1" applyAlignment="1">
      <alignment horizontal="center" vertical="top"/>
    </xf>
    <xf numFmtId="0" fontId="1" fillId="5" borderId="2" xfId="0" applyFont="1" applyFill="1" applyBorder="1"/>
    <xf numFmtId="0" fontId="0" fillId="9" borderId="2" xfId="0" applyFill="1" applyBorder="1" applyAlignment="1" applyProtection="1">
      <alignment horizontal="right"/>
      <protection locked="0"/>
    </xf>
    <xf numFmtId="0" fontId="0" fillId="4" borderId="79" xfId="0" applyFill="1" applyBorder="1" applyAlignment="1">
      <alignment horizontal="left"/>
    </xf>
    <xf numFmtId="0" fontId="0" fillId="4" borderId="23" xfId="0" applyFill="1" applyBorder="1" applyAlignment="1">
      <alignment horizontal="left"/>
    </xf>
    <xf numFmtId="0" fontId="0" fillId="4" borderId="79" xfId="0" applyFill="1" applyBorder="1" applyAlignment="1">
      <alignment horizontal="left" vertical="top" wrapText="1"/>
    </xf>
    <xf numFmtId="0" fontId="0" fillId="4" borderId="20" xfId="0" applyFill="1" applyBorder="1" applyAlignment="1">
      <alignment horizontal="left" vertical="top" wrapText="1"/>
    </xf>
    <xf numFmtId="0" fontId="0" fillId="4" borderId="80" xfId="0" applyFill="1" applyBorder="1" applyAlignment="1">
      <alignment horizontal="left" vertical="top" wrapText="1"/>
    </xf>
    <xf numFmtId="0" fontId="0" fillId="4" borderId="81" xfId="0" applyFill="1" applyBorder="1" applyAlignment="1">
      <alignment horizontal="left" vertical="top" wrapText="1"/>
    </xf>
    <xf numFmtId="0" fontId="0" fillId="4" borderId="82" xfId="0" applyFill="1" applyBorder="1" applyAlignment="1">
      <alignment horizontal="left" vertical="top" wrapText="1"/>
    </xf>
    <xf numFmtId="0" fontId="20" fillId="0" borderId="0" xfId="0" applyFont="1" applyAlignment="1">
      <alignment horizontal="left" vertical="top" wrapText="1"/>
    </xf>
    <xf numFmtId="0" fontId="0" fillId="9" borderId="43" xfId="0" applyFill="1" applyBorder="1" applyProtection="1">
      <protection locked="0"/>
    </xf>
    <xf numFmtId="0" fontId="1" fillId="0" borderId="30" xfId="0" applyFont="1" applyBorder="1" applyAlignment="1">
      <alignment horizontal="right" vertical="top"/>
    </xf>
    <xf numFmtId="0" fontId="0" fillId="4" borderId="8" xfId="0" applyFill="1" applyBorder="1" applyAlignment="1">
      <alignment horizontal="left"/>
    </xf>
    <xf numFmtId="0" fontId="0" fillId="4" borderId="5" xfId="0" applyFill="1" applyBorder="1" applyAlignment="1">
      <alignment horizontal="left"/>
    </xf>
    <xf numFmtId="0" fontId="0" fillId="9" borderId="8" xfId="0" applyFill="1" applyBorder="1" applyAlignment="1" applyProtection="1">
      <alignment horizontal="right"/>
      <protection locked="0"/>
    </xf>
    <xf numFmtId="0" fontId="0" fillId="9" borderId="5" xfId="0" applyFill="1" applyBorder="1" applyAlignment="1" applyProtection="1">
      <alignment horizontal="right"/>
      <protection locked="0"/>
    </xf>
    <xf numFmtId="0" fontId="1" fillId="9" borderId="35" xfId="0" applyFont="1" applyFill="1" applyBorder="1" applyProtection="1">
      <protection locked="0"/>
    </xf>
    <xf numFmtId="0" fontId="1" fillId="9" borderId="36" xfId="0" applyFont="1" applyFill="1" applyBorder="1" applyProtection="1">
      <protection locked="0"/>
    </xf>
    <xf numFmtId="0" fontId="13" fillId="9" borderId="36" xfId="0" applyFont="1" applyFill="1" applyBorder="1" applyProtection="1">
      <protection locked="0"/>
    </xf>
    <xf numFmtId="0" fontId="1" fillId="3" borderId="3" xfId="0" applyFont="1" applyFill="1" applyBorder="1"/>
    <xf numFmtId="0" fontId="1" fillId="3" borderId="4" xfId="0" applyFont="1" applyFill="1" applyBorder="1"/>
    <xf numFmtId="0" fontId="14" fillId="2" borderId="71" xfId="0" applyFont="1" applyFill="1" applyBorder="1" applyAlignment="1">
      <alignment wrapText="1"/>
    </xf>
    <xf numFmtId="0" fontId="14" fillId="2" borderId="0" xfId="0" applyFont="1" applyFill="1" applyAlignment="1">
      <alignment wrapText="1"/>
    </xf>
    <xf numFmtId="0" fontId="0" fillId="9" borderId="66" xfId="0" applyFill="1" applyBorder="1" applyProtection="1">
      <protection locked="0"/>
    </xf>
    <xf numFmtId="0" fontId="13" fillId="9" borderId="67" xfId="0" applyFont="1" applyFill="1" applyBorder="1" applyProtection="1">
      <protection locked="0"/>
    </xf>
    <xf numFmtId="0" fontId="1" fillId="3" borderId="91" xfId="0" applyFont="1" applyFill="1" applyBorder="1"/>
    <xf numFmtId="0" fontId="1" fillId="3" borderId="1" xfId="0" applyFont="1" applyFill="1" applyBorder="1"/>
    <xf numFmtId="0" fontId="0" fillId="4" borderId="2" xfId="0" applyFill="1" applyBorder="1"/>
    <xf numFmtId="0" fontId="31" fillId="0" borderId="3" xfId="0" applyFont="1" applyBorder="1" applyAlignment="1">
      <alignment horizontal="center"/>
    </xf>
    <xf numFmtId="0" fontId="31" fillId="0" borderId="4" xfId="0" applyFont="1" applyBorder="1" applyAlignment="1">
      <alignment horizontal="center"/>
    </xf>
    <xf numFmtId="0" fontId="1" fillId="6" borderId="2" xfId="0" applyFont="1" applyFill="1" applyBorder="1"/>
    <xf numFmtId="0" fontId="0" fillId="4" borderId="98" xfId="0" applyFill="1" applyBorder="1"/>
    <xf numFmtId="0" fontId="0" fillId="4" borderId="99" xfId="0" applyFill="1" applyBorder="1"/>
    <xf numFmtId="0" fontId="0" fillId="4" borderId="100" xfId="0" applyFill="1" applyBorder="1"/>
    <xf numFmtId="0" fontId="0" fillId="4" borderId="101" xfId="0" applyFill="1" applyBorder="1"/>
    <xf numFmtId="0" fontId="0" fillId="4" borderId="94" xfId="0" applyFill="1" applyBorder="1"/>
    <xf numFmtId="0" fontId="0" fillId="4" borderId="16" xfId="0" applyFill="1" applyBorder="1"/>
    <xf numFmtId="0" fontId="0" fillId="4" borderId="102" xfId="0" applyFill="1" applyBorder="1"/>
    <xf numFmtId="0" fontId="0" fillId="4" borderId="95" xfId="0" applyFill="1" applyBorder="1"/>
    <xf numFmtId="0" fontId="0" fillId="0" borderId="69" xfId="0" applyBorder="1" applyAlignment="1">
      <alignment horizontal="left"/>
    </xf>
    <xf numFmtId="0" fontId="0" fillId="0" borderId="70" xfId="0" applyBorder="1" applyAlignment="1">
      <alignment horizontal="left"/>
    </xf>
    <xf numFmtId="0" fontId="0" fillId="0" borderId="97" xfId="0" applyBorder="1" applyAlignment="1">
      <alignment horizontal="left"/>
    </xf>
    <xf numFmtId="0" fontId="1" fillId="2" borderId="0" xfId="0" applyFont="1" applyFill="1" applyAlignment="1">
      <alignment horizontal="right"/>
    </xf>
    <xf numFmtId="0" fontId="0" fillId="9" borderId="56" xfId="0" applyFill="1" applyBorder="1" applyProtection="1">
      <protection locked="0"/>
    </xf>
    <xf numFmtId="0" fontId="13" fillId="9" borderId="57" xfId="0" applyFont="1" applyFill="1" applyBorder="1" applyProtection="1">
      <protection locked="0"/>
    </xf>
    <xf numFmtId="0" fontId="1" fillId="0" borderId="0" xfId="0" applyFont="1" applyAlignment="1">
      <alignment horizontal="right"/>
    </xf>
    <xf numFmtId="0" fontId="0" fillId="9" borderId="68" xfId="0" applyFill="1" applyBorder="1" applyProtection="1">
      <protection locked="0"/>
    </xf>
    <xf numFmtId="0" fontId="0" fillId="4" borderId="92" xfId="0" applyFill="1" applyBorder="1"/>
    <xf numFmtId="0" fontId="0" fillId="4" borderId="97" xfId="0" applyFill="1" applyBorder="1"/>
    <xf numFmtId="0" fontId="1" fillId="0" borderId="30" xfId="0" applyFont="1" applyBorder="1" applyAlignment="1">
      <alignment horizontal="right"/>
    </xf>
    <xf numFmtId="0" fontId="13" fillId="2" borderId="0" xfId="0" applyFont="1" applyFill="1"/>
    <xf numFmtId="0" fontId="1" fillId="2" borderId="0" xfId="0" applyFont="1" applyFill="1"/>
    <xf numFmtId="0" fontId="0" fillId="4" borderId="89" xfId="0" applyFill="1" applyBorder="1"/>
    <xf numFmtId="0" fontId="0" fillId="4" borderId="19" xfId="0" applyFill="1" applyBorder="1"/>
    <xf numFmtId="0" fontId="0" fillId="4" borderId="96" xfId="0" applyFill="1" applyBorder="1"/>
    <xf numFmtId="0" fontId="0" fillId="4" borderId="23" xfId="0" applyFill="1" applyBorder="1"/>
    <xf numFmtId="0" fontId="0" fillId="4" borderId="96" xfId="0" applyFill="1" applyBorder="1" applyAlignment="1">
      <alignment horizontal="left" vertical="top"/>
    </xf>
    <xf numFmtId="0" fontId="0" fillId="4" borderId="23" xfId="0" applyFill="1" applyBorder="1" applyAlignment="1">
      <alignment horizontal="left" vertical="top"/>
    </xf>
    <xf numFmtId="0" fontId="28" fillId="9" borderId="73" xfId="0" applyFont="1" applyFill="1" applyBorder="1" applyAlignment="1" applyProtection="1">
      <alignment horizontal="left" vertical="top" wrapText="1"/>
      <protection locked="0"/>
    </xf>
    <xf numFmtId="0" fontId="28" fillId="9" borderId="74" xfId="0" applyFont="1" applyFill="1" applyBorder="1" applyAlignment="1" applyProtection="1">
      <alignment horizontal="left" vertical="top" wrapText="1"/>
      <protection locked="0"/>
    </xf>
    <xf numFmtId="0" fontId="28" fillId="9" borderId="77" xfId="0" applyFont="1" applyFill="1" applyBorder="1" applyAlignment="1" applyProtection="1">
      <alignment horizontal="left" vertical="top" wrapText="1"/>
      <protection locked="0"/>
    </xf>
    <xf numFmtId="0" fontId="28" fillId="9" borderId="72" xfId="0" applyFont="1" applyFill="1" applyBorder="1" applyAlignment="1" applyProtection="1">
      <alignment horizontal="left" vertical="top" wrapText="1"/>
      <protection locked="0"/>
    </xf>
    <xf numFmtId="0" fontId="28" fillId="9" borderId="78" xfId="0" applyFont="1" applyFill="1" applyBorder="1" applyAlignment="1" applyProtection="1">
      <alignment horizontal="left" vertical="top" wrapText="1"/>
      <protection locked="0"/>
    </xf>
    <xf numFmtId="0" fontId="27" fillId="9" borderId="58" xfId="0" applyFont="1" applyFill="1" applyBorder="1" applyAlignment="1" applyProtection="1">
      <alignment horizontal="left" vertical="top" wrapText="1"/>
      <protection locked="0"/>
    </xf>
    <xf numFmtId="0" fontId="27" fillId="9" borderId="59" xfId="0" applyFont="1" applyFill="1" applyBorder="1" applyAlignment="1" applyProtection="1">
      <alignment horizontal="left" vertical="top" wrapText="1"/>
      <protection locked="0"/>
    </xf>
    <xf numFmtId="0" fontId="27" fillId="9" borderId="67" xfId="0" applyFont="1" applyFill="1" applyBorder="1" applyAlignment="1" applyProtection="1">
      <alignment horizontal="left" vertical="top" wrapText="1"/>
      <protection locked="0"/>
    </xf>
    <xf numFmtId="0" fontId="27" fillId="9" borderId="68" xfId="0" applyFont="1" applyFill="1" applyBorder="1" applyAlignment="1" applyProtection="1">
      <alignment horizontal="left" vertical="top" wrapText="1"/>
      <protection locked="0"/>
    </xf>
    <xf numFmtId="0" fontId="28" fillId="9" borderId="58" xfId="0" applyFont="1" applyFill="1" applyBorder="1" applyAlignment="1" applyProtection="1">
      <alignment horizontal="left" vertical="top" wrapText="1"/>
      <protection locked="0"/>
    </xf>
    <xf numFmtId="0" fontId="28" fillId="9" borderId="59" xfId="0" applyFont="1" applyFill="1" applyBorder="1" applyAlignment="1" applyProtection="1">
      <alignment horizontal="left" vertical="top" wrapText="1"/>
      <protection locked="0"/>
    </xf>
    <xf numFmtId="0" fontId="28" fillId="9" borderId="67" xfId="0" applyFont="1" applyFill="1" applyBorder="1" applyAlignment="1" applyProtection="1">
      <alignment horizontal="left" vertical="top" wrapText="1"/>
      <protection locked="0"/>
    </xf>
    <xf numFmtId="0" fontId="28" fillId="9" borderId="68" xfId="0" applyFont="1" applyFill="1" applyBorder="1" applyAlignment="1" applyProtection="1">
      <alignment horizontal="left" vertical="top" wrapText="1"/>
      <protection locked="0"/>
    </xf>
    <xf numFmtId="0" fontId="28" fillId="9" borderId="66" xfId="0" applyFont="1" applyFill="1" applyBorder="1" applyAlignment="1" applyProtection="1">
      <alignment horizontal="left" vertical="top" wrapText="1"/>
      <protection locked="0"/>
    </xf>
    <xf numFmtId="0" fontId="0" fillId="9" borderId="66" xfId="0" applyFill="1" applyBorder="1" applyAlignment="1" applyProtection="1">
      <alignment horizontal="left" vertical="top" wrapText="1"/>
      <protection locked="0"/>
    </xf>
    <xf numFmtId="0" fontId="0" fillId="9" borderId="67" xfId="0" applyFill="1" applyBorder="1" applyAlignment="1" applyProtection="1">
      <alignment horizontal="left" vertical="top" wrapText="1"/>
      <protection locked="0"/>
    </xf>
    <xf numFmtId="0" fontId="0" fillId="9" borderId="68" xfId="0" applyFill="1" applyBorder="1" applyAlignment="1" applyProtection="1">
      <alignment horizontal="left" vertical="top" wrapText="1"/>
      <protection locked="0"/>
    </xf>
    <xf numFmtId="0" fontId="32" fillId="9" borderId="75" xfId="0" applyFont="1" applyFill="1" applyBorder="1" applyAlignment="1" applyProtection="1">
      <alignment horizontal="left" wrapText="1"/>
      <protection locked="0"/>
    </xf>
    <xf numFmtId="0" fontId="32" fillId="9" borderId="76" xfId="0" applyFont="1" applyFill="1" applyBorder="1" applyAlignment="1" applyProtection="1">
      <alignment horizontal="left" wrapText="1"/>
      <protection locked="0"/>
    </xf>
    <xf numFmtId="0" fontId="27" fillId="9" borderId="75" xfId="0" applyFont="1" applyFill="1" applyBorder="1" applyAlignment="1" applyProtection="1">
      <alignment horizontal="left" wrapText="1"/>
      <protection locked="0"/>
    </xf>
    <xf numFmtId="0" fontId="27" fillId="9" borderId="59" xfId="0" applyFont="1" applyFill="1" applyBorder="1" applyAlignment="1" applyProtection="1">
      <alignment horizontal="left" wrapText="1"/>
      <protection locked="0"/>
    </xf>
    <xf numFmtId="0" fontId="27" fillId="9" borderId="76" xfId="0" applyFont="1" applyFill="1" applyBorder="1" applyAlignment="1" applyProtection="1">
      <alignment horizontal="left" wrapText="1"/>
      <protection locked="0"/>
    </xf>
    <xf numFmtId="0" fontId="0" fillId="9" borderId="58" xfId="0" applyFill="1" applyBorder="1" applyProtection="1">
      <protection locked="0"/>
    </xf>
    <xf numFmtId="0" fontId="0" fillId="9" borderId="59" xfId="0" applyFill="1" applyBorder="1" applyProtection="1">
      <protection locked="0"/>
    </xf>
    <xf numFmtId="0" fontId="0" fillId="9" borderId="60" xfId="0" applyFill="1" applyBorder="1" applyProtection="1">
      <protection locked="0"/>
    </xf>
    <xf numFmtId="0" fontId="0" fillId="9" borderId="61" xfId="0" applyFill="1" applyBorder="1" applyProtection="1">
      <protection locked="0"/>
    </xf>
    <xf numFmtId="0" fontId="0" fillId="9" borderId="0" xfId="0" applyFill="1" applyProtection="1">
      <protection locked="0"/>
    </xf>
    <xf numFmtId="0" fontId="0" fillId="9" borderId="62" xfId="0" applyFill="1" applyBorder="1" applyProtection="1">
      <protection locked="0"/>
    </xf>
    <xf numFmtId="0" fontId="0" fillId="9" borderId="63" xfId="0" applyFill="1" applyBorder="1" applyProtection="1">
      <protection locked="0"/>
    </xf>
    <xf numFmtId="0" fontId="0" fillId="9" borderId="64" xfId="0" applyFill="1" applyBorder="1" applyProtection="1">
      <protection locked="0"/>
    </xf>
    <xf numFmtId="0" fontId="0" fillId="9" borderId="65" xfId="0" applyFill="1" applyBorder="1" applyProtection="1">
      <protection locked="0"/>
    </xf>
    <xf numFmtId="0" fontId="1" fillId="0" borderId="61" xfId="0" applyFont="1" applyBorder="1" applyAlignment="1">
      <alignment horizontal="right"/>
    </xf>
    <xf numFmtId="0" fontId="1" fillId="0" borderId="62" xfId="0" applyFont="1" applyBorder="1" applyAlignment="1">
      <alignment horizontal="right"/>
    </xf>
    <xf numFmtId="0" fontId="1" fillId="0" borderId="0" xfId="0" applyFont="1" applyAlignment="1">
      <alignment horizontal="right" vertical="top"/>
    </xf>
    <xf numFmtId="0" fontId="0" fillId="9" borderId="66" xfId="0" applyFill="1" applyBorder="1" applyAlignment="1" applyProtection="1">
      <alignment horizontal="right"/>
      <protection locked="0"/>
    </xf>
    <xf numFmtId="0" fontId="0" fillId="9" borderId="67" xfId="0" applyFill="1" applyBorder="1" applyAlignment="1" applyProtection="1">
      <alignment horizontal="right"/>
      <protection locked="0"/>
    </xf>
    <xf numFmtId="0" fontId="0" fillId="9" borderId="68" xfId="0" applyFill="1" applyBorder="1" applyAlignment="1" applyProtection="1">
      <alignment horizontal="right"/>
      <protection locked="0"/>
    </xf>
    <xf numFmtId="0" fontId="0" fillId="2" borderId="67" xfId="0" applyFill="1" applyBorder="1" applyAlignment="1">
      <alignment horizontal="left" vertical="top" wrapText="1"/>
    </xf>
    <xf numFmtId="0" fontId="0" fillId="2" borderId="68" xfId="0" applyFill="1" applyBorder="1" applyAlignment="1">
      <alignment horizontal="left" vertical="top" wrapText="1"/>
    </xf>
    <xf numFmtId="0" fontId="0" fillId="2" borderId="66" xfId="0" applyFill="1" applyBorder="1" applyAlignment="1">
      <alignment horizontal="left" vertical="top" wrapText="1"/>
    </xf>
    <xf numFmtId="14" fontId="0" fillId="2" borderId="66" xfId="0" applyNumberFormat="1" applyFill="1" applyBorder="1" applyAlignment="1">
      <alignment horizontal="center" vertical="center"/>
    </xf>
    <xf numFmtId="14" fontId="0" fillId="2" borderId="68" xfId="0" applyNumberFormat="1" applyFill="1" applyBorder="1" applyAlignment="1">
      <alignment horizontal="center" vertical="center"/>
    </xf>
    <xf numFmtId="0" fontId="1" fillId="0" borderId="3" xfId="0" applyFont="1" applyBorder="1" applyAlignment="1">
      <alignment horizontal="center" vertical="center"/>
    </xf>
    <xf numFmtId="0" fontId="1" fillId="0" borderId="83" xfId="0" applyFont="1" applyBorder="1" applyAlignment="1">
      <alignment horizontal="center" vertical="center"/>
    </xf>
    <xf numFmtId="0" fontId="1" fillId="0" borderId="4" xfId="0" applyFont="1" applyBorder="1" applyAlignment="1">
      <alignment horizontal="center" vertical="center"/>
    </xf>
    <xf numFmtId="0" fontId="0" fillId="0" borderId="67" xfId="0" applyBorder="1"/>
    <xf numFmtId="0" fontId="0" fillId="9" borderId="67" xfId="0" applyFill="1" applyBorder="1" applyProtection="1">
      <protection locked="0"/>
    </xf>
    <xf numFmtId="0" fontId="34" fillId="2" borderId="59" xfId="0" applyFont="1" applyFill="1" applyBorder="1" applyAlignment="1">
      <alignment horizontal="left" vertical="top" wrapText="1"/>
    </xf>
    <xf numFmtId="0" fontId="34" fillId="2" borderId="64" xfId="0" applyFont="1" applyFill="1" applyBorder="1" applyAlignment="1">
      <alignment horizontal="left" vertical="top" wrapText="1"/>
    </xf>
    <xf numFmtId="0" fontId="0" fillId="2" borderId="66"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36" fillId="0" borderId="3" xfId="0" applyFont="1" applyBorder="1" applyAlignment="1">
      <alignment horizontal="left" wrapText="1"/>
    </xf>
    <xf numFmtId="0" fontId="36" fillId="0" borderId="83" xfId="0" applyFont="1" applyBorder="1" applyAlignment="1">
      <alignment horizontal="left" wrapText="1"/>
    </xf>
    <xf numFmtId="0" fontId="36" fillId="0" borderId="4" xfId="0" applyFont="1" applyBorder="1" applyAlignment="1">
      <alignment horizontal="left" wrapText="1"/>
    </xf>
    <xf numFmtId="0" fontId="35" fillId="9" borderId="3" xfId="0" applyFont="1" applyFill="1" applyBorder="1" applyAlignment="1" applyProtection="1">
      <alignment horizontal="right" vertical="top" wrapText="1"/>
      <protection locked="0"/>
    </xf>
    <xf numFmtId="0" fontId="35" fillId="9" borderId="83" xfId="0" applyFont="1" applyFill="1" applyBorder="1" applyAlignment="1" applyProtection="1">
      <alignment horizontal="right" vertical="top" wrapText="1"/>
      <protection locked="0"/>
    </xf>
    <xf numFmtId="0" fontId="35" fillId="9" borderId="4" xfId="0" applyFont="1" applyFill="1" applyBorder="1" applyAlignment="1" applyProtection="1">
      <alignment horizontal="right" vertical="top" wrapText="1"/>
      <protection locked="0"/>
    </xf>
    <xf numFmtId="0" fontId="0" fillId="0" borderId="64" xfId="0" applyBorder="1"/>
  </cellXfs>
  <cellStyles count="2">
    <cellStyle name="Link" xfId="1" builtinId="8"/>
    <cellStyle name="Standard" xfId="0" builtinId="0"/>
  </cellStyles>
  <dxfs count="28">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dxf>
    <dxf>
      <numFmt numFmtId="1" formatCode="0"/>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style="thin">
          <color theme="4"/>
        </bottom>
        <vertical/>
        <horizontal/>
      </border>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505718</xdr:colOff>
      <xdr:row>1</xdr:row>
      <xdr:rowOff>944583</xdr:rowOff>
    </xdr:to>
    <xdr:pic>
      <xdr:nvPicPr>
        <xdr:cNvPr id="2" name="Grafik 1">
          <a:extLst>
            <a:ext uri="{FF2B5EF4-FFF2-40B4-BE49-F238E27FC236}">
              <a16:creationId xmlns:a16="http://schemas.microsoft.com/office/drawing/2014/main" id="{7A553E1A-A1A2-4011-AC12-E0D9CDCAEBE4}"/>
            </a:ext>
          </a:extLst>
        </xdr:cNvPr>
        <xdr:cNvPicPr>
          <a:picLocks noChangeAspect="1"/>
        </xdr:cNvPicPr>
      </xdr:nvPicPr>
      <xdr:blipFill>
        <a:blip xmlns:r="http://schemas.openxmlformats.org/officeDocument/2006/relationships" r:embed="rId1"/>
        <a:stretch>
          <a:fillRect/>
        </a:stretch>
      </xdr:blipFill>
      <xdr:spPr>
        <a:xfrm>
          <a:off x="0" y="0"/>
          <a:ext cx="1394718" cy="118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304800</xdr:colOff>
      <xdr:row>1</xdr:row>
      <xdr:rowOff>771143</xdr:rowOff>
    </xdr:to>
    <xdr:pic>
      <xdr:nvPicPr>
        <xdr:cNvPr id="2" name="Grafik 1">
          <a:extLst>
            <a:ext uri="{FF2B5EF4-FFF2-40B4-BE49-F238E27FC236}">
              <a16:creationId xmlns:a16="http://schemas.microsoft.com/office/drawing/2014/main" id="{CF9637B8-63C9-4B85-9856-52A099ADFC97}"/>
            </a:ext>
          </a:extLst>
        </xdr:cNvPr>
        <xdr:cNvPicPr>
          <a:picLocks noChangeAspect="1"/>
        </xdr:cNvPicPr>
      </xdr:nvPicPr>
      <xdr:blipFill>
        <a:blip xmlns:r="http://schemas.openxmlformats.org/officeDocument/2006/relationships" r:embed="rId1"/>
        <a:stretch>
          <a:fillRect/>
        </a:stretch>
      </xdr:blipFill>
      <xdr:spPr>
        <a:xfrm>
          <a:off x="1" y="1"/>
          <a:ext cx="1158239" cy="999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511870</xdr:colOff>
      <xdr:row>1</xdr:row>
      <xdr:rowOff>949875</xdr:rowOff>
    </xdr:to>
    <xdr:pic>
      <xdr:nvPicPr>
        <xdr:cNvPr id="2" name="Grafik 1">
          <a:extLst>
            <a:ext uri="{FF2B5EF4-FFF2-40B4-BE49-F238E27FC236}">
              <a16:creationId xmlns:a16="http://schemas.microsoft.com/office/drawing/2014/main" id="{F87DF757-CC45-40C8-A771-5744E6EF3297}"/>
            </a:ext>
          </a:extLst>
        </xdr:cNvPr>
        <xdr:cNvPicPr>
          <a:picLocks noChangeAspect="1"/>
        </xdr:cNvPicPr>
      </xdr:nvPicPr>
      <xdr:blipFill>
        <a:blip xmlns:r="http://schemas.openxmlformats.org/officeDocument/2006/relationships" r:embed="rId1"/>
        <a:stretch>
          <a:fillRect/>
        </a:stretch>
      </xdr:blipFill>
      <xdr:spPr>
        <a:xfrm>
          <a:off x="0" y="0"/>
          <a:ext cx="1397695" cy="1188000"/>
        </a:xfrm>
        <a:prstGeom prst="rect">
          <a:avLst/>
        </a:prstGeom>
      </xdr:spPr>
    </xdr:pic>
    <xdr:clientData/>
  </xdr:twoCellAnchor>
  <xdr:twoCellAnchor editAs="oneCell">
    <xdr:from>
      <xdr:col>0</xdr:col>
      <xdr:colOff>30481</xdr:colOff>
      <xdr:row>16</xdr:row>
      <xdr:rowOff>53340</xdr:rowOff>
    </xdr:from>
    <xdr:to>
      <xdr:col>1</xdr:col>
      <xdr:colOff>510541</xdr:colOff>
      <xdr:row>19</xdr:row>
      <xdr:rowOff>853</xdr:rowOff>
    </xdr:to>
    <xdr:pic>
      <xdr:nvPicPr>
        <xdr:cNvPr id="3" name="Grafik 2">
          <a:extLst>
            <a:ext uri="{FF2B5EF4-FFF2-40B4-BE49-F238E27FC236}">
              <a16:creationId xmlns:a16="http://schemas.microsoft.com/office/drawing/2014/main" id="{1E296D18-B20B-4F7A-9A0C-F3289ABFEC22}"/>
            </a:ext>
          </a:extLst>
        </xdr:cNvPr>
        <xdr:cNvPicPr>
          <a:picLocks noChangeAspect="1"/>
        </xdr:cNvPicPr>
      </xdr:nvPicPr>
      <xdr:blipFill>
        <a:blip xmlns:r="http://schemas.openxmlformats.org/officeDocument/2006/relationships" r:embed="rId2"/>
        <a:stretch>
          <a:fillRect/>
        </a:stretch>
      </xdr:blipFill>
      <xdr:spPr>
        <a:xfrm>
          <a:off x="30481" y="3550920"/>
          <a:ext cx="1371600" cy="4732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19049</xdr:colOff>
      <xdr:row>0</xdr:row>
      <xdr:rowOff>0</xdr:rowOff>
    </xdr:from>
    <xdr:to>
      <xdr:col>1</xdr:col>
      <xdr:colOff>57150</xdr:colOff>
      <xdr:row>1</xdr:row>
      <xdr:rowOff>949875</xdr:rowOff>
    </xdr:to>
    <xdr:pic>
      <xdr:nvPicPr>
        <xdr:cNvPr id="2" name="Grafik 1">
          <a:extLst>
            <a:ext uri="{FF2B5EF4-FFF2-40B4-BE49-F238E27FC236}">
              <a16:creationId xmlns:a16="http://schemas.microsoft.com/office/drawing/2014/main" id="{D6A4F15D-F564-4A23-8271-44855310C0AD}"/>
            </a:ext>
          </a:extLst>
        </xdr:cNvPr>
        <xdr:cNvPicPr>
          <a:picLocks noChangeAspect="1"/>
        </xdr:cNvPicPr>
      </xdr:nvPicPr>
      <xdr:blipFill>
        <a:blip xmlns:r="http://schemas.openxmlformats.org/officeDocument/2006/relationships" r:embed="rId1"/>
        <a:stretch>
          <a:fillRect/>
        </a:stretch>
      </xdr:blipFill>
      <xdr:spPr>
        <a:xfrm>
          <a:off x="19049" y="0"/>
          <a:ext cx="1371601" cy="118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265825</xdr:colOff>
      <xdr:row>1</xdr:row>
      <xdr:rowOff>930825</xdr:rowOff>
    </xdr:to>
    <xdr:pic>
      <xdr:nvPicPr>
        <xdr:cNvPr id="2" name="Grafik 1">
          <a:extLst>
            <a:ext uri="{FF2B5EF4-FFF2-40B4-BE49-F238E27FC236}">
              <a16:creationId xmlns:a16="http://schemas.microsoft.com/office/drawing/2014/main" id="{5EDFEEE2-2B10-4F3A-8329-1258651469A8}"/>
            </a:ext>
          </a:extLst>
        </xdr:cNvPr>
        <xdr:cNvPicPr>
          <a:picLocks noChangeAspect="1"/>
        </xdr:cNvPicPr>
      </xdr:nvPicPr>
      <xdr:blipFill>
        <a:blip xmlns:r="http://schemas.openxmlformats.org/officeDocument/2006/relationships" r:embed="rId1"/>
        <a:stretch>
          <a:fillRect/>
        </a:stretch>
      </xdr:blipFill>
      <xdr:spPr>
        <a:xfrm>
          <a:off x="0" y="0"/>
          <a:ext cx="1361200" cy="1188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F51A69EC-F232-4B5C-8735-2B5B19C804E3}"/>
            </a:ext>
          </a:extLst>
        </xdr:cNvPr>
        <xdr:cNvPicPr>
          <a:picLocks noChangeAspect="1"/>
        </xdr:cNvPicPr>
      </xdr:nvPicPr>
      <xdr:blipFill>
        <a:blip xmlns:r="http://schemas.openxmlformats.org/officeDocument/2006/relationships" r:embed="rId1"/>
        <a:stretch>
          <a:fillRect/>
        </a:stretch>
      </xdr:blipFill>
      <xdr:spPr>
        <a:xfrm>
          <a:off x="0" y="0"/>
          <a:ext cx="1400804" cy="1188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6D879AE2-8C0A-4D4F-8F68-4B4680951017}"/>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940350</xdr:rowOff>
    </xdr:to>
    <xdr:pic>
      <xdr:nvPicPr>
        <xdr:cNvPr id="2" name="Grafik 1">
          <a:extLst>
            <a:ext uri="{FF2B5EF4-FFF2-40B4-BE49-F238E27FC236}">
              <a16:creationId xmlns:a16="http://schemas.microsoft.com/office/drawing/2014/main" id="{229CBF97-BFAE-40D6-84E4-3153BEE59A44}"/>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71B218-8BD8-4CF6-AAA6-BF121A458067}" name="Fassadengestaltung" displayName="Fassadengestaltung" ref="A1:C37" totalsRowShown="0" dataDxfId="27">
  <autoFilter ref="A1:C37" xr:uid="{F371B218-8BD8-4CF6-AAA6-BF121A458067}"/>
  <tableColumns count="3">
    <tableColumn id="1" xr3:uid="{66F447F3-6A46-438B-BBA3-0682A2EEC6E6}" name="Merkmal" dataDxfId="26"/>
    <tableColumn id="2" xr3:uid="{00016FC9-7896-42F5-8064-8741BF2C9211}" name="Bauart" dataDxfId="25"/>
    <tableColumn id="3" xr3:uid="{F15E7F03-C930-4659-988E-5D7D0AE00C30}" name="Wert" dataDxfId="24"/>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BA38DC4-F1FA-42D0-ACBE-91825BCFE6A2}" name="Gebäudeart_Multiplikator" displayName="Gebäudeart_Multiplikator" ref="A40:C54" totalsRowShown="0">
  <autoFilter ref="A40:C54" xr:uid="{6BA38DC4-F1FA-42D0-ACBE-91825BCFE6A2}"/>
  <tableColumns count="3">
    <tableColumn id="1" xr3:uid="{D3367294-36CD-4F9C-845C-1FEDD97A9BF8}" name="Gebäudeart" dataDxfId="4"/>
    <tableColumn id="2" xr3:uid="{C1378694-F1E2-4A18-A4E2-E8B3D4E33FC8}" name="Merkmal" dataDxfId="3"/>
    <tableColumn id="3" xr3:uid="{20D7EF94-CFCA-4D34-A22C-9EDE6778FA41}" name="Mult" dataDxfId="2"/>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C51FE80-DC53-47C7-BF75-823DEFB58F07}" name="Tabelle11" displayName="Tabelle11" ref="E30:E37" totalsRowShown="0" dataDxfId="1">
  <autoFilter ref="E30:E37" xr:uid="{3C51FE80-DC53-47C7-BF75-823DEFB58F07}"/>
  <tableColumns count="1">
    <tableColumn id="1" xr3:uid="{097B04F8-22BE-480B-9ADA-DC69E6C02D28}" name="Merkmale"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10C5DD-0341-4694-B70B-3A2E8B739A2C}" name="Ornamente" displayName="Ornamente" ref="E1:F11" totalsRowShown="0" dataDxfId="23">
  <autoFilter ref="E1:F11" xr:uid="{D010C5DD-0341-4694-B70B-3A2E8B739A2C}"/>
  <tableColumns count="2">
    <tableColumn id="1" xr3:uid="{A360726A-06F7-43C8-B165-3B435D4001BC}" name="Bauart" dataDxfId="22"/>
    <tableColumn id="2" xr3:uid="{BFA5C38F-35EA-4C44-8E5E-2237854FFE41}" name="Wert" dataDxfId="2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4486719-640F-45B7-8730-19747D158DFF}" name="Gebäudeart" displayName="Gebäudeart" ref="H1:I10" totalsRowShown="0" dataDxfId="20">
  <autoFilter ref="H1:I10" xr:uid="{64486719-640F-45B7-8730-19747D158DFF}"/>
  <tableColumns count="2">
    <tableColumn id="1" xr3:uid="{2049DFC4-7E56-48DF-BC16-350B84FD8FDF}" name="Gebäudeart" dataDxfId="19"/>
    <tableColumn id="2" xr3:uid="{5B2368C4-60DF-41D6-9BC9-01C608349951}" name="Wert" dataDxfId="1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3CD309-5459-4FAB-B401-1D9D437E84B1}" name="Umgebung" displayName="Umgebung" ref="K1:L5" totalsRowShown="0" dataDxfId="17">
  <autoFilter ref="K1:L5" xr:uid="{CB3CD309-5459-4FAB-B401-1D9D437E84B1}"/>
  <tableColumns count="2">
    <tableColumn id="1" xr3:uid="{C4F7DB58-56BA-4343-8F39-292E2720BF15}" name="Umgebung" dataDxfId="16"/>
    <tableColumn id="2" xr3:uid="{215A5209-7F0D-4C7D-B3CE-C22693C39BA9}" name="Wert" dataDxfId="1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83082E-53DF-43CF-A0A7-8686E0727ED6}" name="Nachbargebäude" displayName="Nachbargebäude" ref="K8:L12" totalsRowShown="0" dataDxfId="14">
  <autoFilter ref="K8:L12" xr:uid="{1D83082E-53DF-43CF-A0A7-8686E0727ED6}"/>
  <tableColumns count="2">
    <tableColumn id="1" xr3:uid="{92568BBF-1C04-4373-BC98-84273FCCF8B0}" name="Nachbargebäude" dataDxfId="13"/>
    <tableColumn id="2" xr3:uid="{55EDD4FB-9A19-4EF7-B48C-921ACEF90805}" name="Wert" dataDxfId="1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81073-1583-401F-8405-0881F55B5B76}" name="Sanierungsstand" displayName="Sanierungsstand" ref="K14:L17" totalsRowShown="0" dataDxfId="11">
  <autoFilter ref="K14:L17" xr:uid="{BF781073-1583-401F-8405-0881F55B5B76}"/>
  <tableColumns count="2">
    <tableColumn id="1" xr3:uid="{133BFF67-990A-4675-8999-57B958C6ADF5}" name="Stand" dataDxfId="10"/>
    <tableColumn id="2" xr3:uid="{46198065-138B-499D-8606-B4EDE61238EA}" name="Wert" dataDxfId="9"/>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2404D7-4A03-4E20-8A92-11058BDF41C4}" name="Baualtersklasse" displayName="Baualtersklasse" ref="N1:P10" totalsRowShown="0" dataDxfId="8">
  <autoFilter ref="N1:P10" xr:uid="{442404D7-4A03-4E20-8A92-11058BDF41C4}"/>
  <tableColumns count="3">
    <tableColumn id="1" xr3:uid="{2B01CE48-8373-4ED5-811E-A11D190498B6}" name="Baujahr" dataDxfId="7"/>
    <tableColumn id="2" xr3:uid="{7576815B-5C0B-48A3-AA11-A228A33A203B}" name="Wert" dataDxfId="6"/>
    <tableColumn id="3" xr3:uid="{59DC471E-0202-4009-ACE0-28EAD8FB91E9}" name="Wert BS" dataDxfId="5"/>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E7F8D75-CF5D-4B7B-AB5D-CECD5341B1EE}" name="Tabelle8" displayName="Tabelle8" ref="E14:E18" totalsRowShown="0">
  <autoFilter ref="E14:E18" xr:uid="{9E7F8D75-CF5D-4B7B-AB5D-CECD5341B1EE}"/>
  <tableColumns count="1">
    <tableColumn id="1" xr3:uid="{11F020FA-ECA7-48D1-9CDE-EAAC02B876E0}" name="Fassadengestaltung"/>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AA64EC2-53CA-4441-B114-71305E17CC48}" name="Tabelle9" displayName="Tabelle9" ref="E21:F28" totalsRowShown="0">
  <autoFilter ref="E21:F28" xr:uid="{9AA64EC2-53CA-4441-B114-71305E17CC48}"/>
  <tableColumns count="2">
    <tableColumn id="1" xr3:uid="{B4189AB3-F854-4E11-8E6D-E2524721A33E}" name="Balkone"/>
    <tableColumn id="2" xr3:uid="{8E48DDE4-A98C-4D81-952E-0FB670F9B215}" name="Wert"/>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geoportal-hamburg.de/?MAPS=%7B%22center%22:%5B571703.9502555355,5937054.214913942%5D,%22mode%22:%222D%22,%22zoom%22:8%7D&amp;MENU=%7B%22main%22:%7B%22currentComponent%22:%22root%22%7D,%22secondary%22:%7B%22currentComponent%22:%22root%22%7D%7D&amp;LAYERS=%5B%7B%22id%22:%2219969%22,%22visibility%22:true,%22transparency%22:%220%22%7D,%7B%22id%22:%2212856%22,%22visibility%22:true,%22transparency%22:%2260%22%7D,%7B%22id%22:%2212857%22,%22visibility%22:true,%22transparency%22:%220%22%7D,%7B%22id%22:%224445%22,%22visibility%22:false,%22transparency%22:%220%22%7D,%7B%22id%22:%224446%22,%22visibility%22:false,%22transparency%22:%220%22%7D,%7B%22id%22:%224395%22,%22visibility%22:false,%22transparency%22:%220%22%7D,%7B%22id%22:%221757%22,%22visibility%22:false%7D,%7B%22id%22:%221205%22,%22visibility%22:false%7D%5D&amp;Map/center=%5B571703.9502555355,5937054.214913942%5D&amp;Map/zoomLevel=8"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786A7-19A0-43D1-8C39-16518F04218C}">
  <dimension ref="A1:K11"/>
  <sheetViews>
    <sheetView showGridLines="0" showRowColHeaders="0" tabSelected="1" showRuler="0" view="pageLayout" zoomScaleNormal="100" workbookViewId="0">
      <selection activeCell="A4" sqref="A4:K10"/>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5" width="9.28515625" customWidth="1"/>
    <col min="6" max="9" width="7.28515625" customWidth="1"/>
    <col min="10" max="10" width="6.5703125" customWidth="1"/>
    <col min="11" max="11" width="6.42578125" customWidth="1"/>
  </cols>
  <sheetData>
    <row r="1" spans="1:11" ht="18.75" x14ac:dyDescent="0.3">
      <c r="D1" s="129"/>
      <c r="E1" s="129"/>
      <c r="F1" s="129"/>
      <c r="G1" s="129"/>
      <c r="H1" s="129"/>
      <c r="I1" s="129"/>
      <c r="J1" s="129"/>
    </row>
    <row r="2" spans="1:11" ht="87.75" customHeight="1" x14ac:dyDescent="0.25">
      <c r="C2" s="139" t="s">
        <v>136</v>
      </c>
      <c r="D2" s="139"/>
      <c r="E2" s="139"/>
      <c r="F2" s="139"/>
      <c r="G2" s="47"/>
      <c r="H2" s="47"/>
      <c r="I2" s="47"/>
      <c r="J2" s="47"/>
    </row>
    <row r="3" spans="1:11" ht="15.75" customHeight="1" thickBot="1" x14ac:dyDescent="0.3">
      <c r="D3" s="62"/>
      <c r="E3" s="62"/>
      <c r="F3" s="62"/>
      <c r="G3" s="62"/>
      <c r="H3" s="62"/>
      <c r="I3" s="62"/>
      <c r="J3" s="62"/>
    </row>
    <row r="4" spans="1:11" ht="25.5" customHeight="1" thickTop="1" x14ac:dyDescent="0.25">
      <c r="A4" s="130" t="s">
        <v>183</v>
      </c>
      <c r="B4" s="131"/>
      <c r="C4" s="131"/>
      <c r="D4" s="131"/>
      <c r="E4" s="131"/>
      <c r="F4" s="131"/>
      <c r="G4" s="131"/>
      <c r="H4" s="131"/>
      <c r="I4" s="131"/>
      <c r="J4" s="131"/>
      <c r="K4" s="132"/>
    </row>
    <row r="5" spans="1:11" ht="336" customHeight="1" x14ac:dyDescent="0.25">
      <c r="A5" s="133"/>
      <c r="B5" s="134"/>
      <c r="C5" s="134"/>
      <c r="D5" s="134"/>
      <c r="E5" s="134"/>
      <c r="F5" s="134"/>
      <c r="G5" s="134"/>
      <c r="H5" s="134"/>
      <c r="I5" s="134"/>
      <c r="J5" s="134"/>
      <c r="K5" s="135"/>
    </row>
    <row r="6" spans="1:11" ht="18.75" customHeight="1" x14ac:dyDescent="0.25">
      <c r="A6" s="133"/>
      <c r="B6" s="134"/>
      <c r="C6" s="134"/>
      <c r="D6" s="134"/>
      <c r="E6" s="134"/>
      <c r="F6" s="134"/>
      <c r="G6" s="134"/>
      <c r="H6" s="134"/>
      <c r="I6" s="134"/>
      <c r="J6" s="134"/>
      <c r="K6" s="135"/>
    </row>
    <row r="7" spans="1:11" ht="32.25" customHeight="1" x14ac:dyDescent="0.25">
      <c r="A7" s="133"/>
      <c r="B7" s="134"/>
      <c r="C7" s="134"/>
      <c r="D7" s="134"/>
      <c r="E7" s="134"/>
      <c r="F7" s="134"/>
      <c r="G7" s="134"/>
      <c r="H7" s="134"/>
      <c r="I7" s="134"/>
      <c r="J7" s="134"/>
      <c r="K7" s="135"/>
    </row>
    <row r="8" spans="1:11" ht="19.5" customHeight="1" x14ac:dyDescent="0.25">
      <c r="A8" s="133"/>
      <c r="B8" s="134"/>
      <c r="C8" s="134"/>
      <c r="D8" s="134"/>
      <c r="E8" s="134"/>
      <c r="F8" s="134"/>
      <c r="G8" s="134"/>
      <c r="H8" s="134"/>
      <c r="I8" s="134"/>
      <c r="J8" s="134"/>
      <c r="K8" s="135"/>
    </row>
    <row r="9" spans="1:11" ht="23.45" customHeight="1" x14ac:dyDescent="0.25">
      <c r="A9" s="133"/>
      <c r="B9" s="134"/>
      <c r="C9" s="134"/>
      <c r="D9" s="134"/>
      <c r="E9" s="134"/>
      <c r="F9" s="134"/>
      <c r="G9" s="134"/>
      <c r="H9" s="134"/>
      <c r="I9" s="134"/>
      <c r="J9" s="134"/>
      <c r="K9" s="135"/>
    </row>
    <row r="10" spans="1:11" ht="62.45" customHeight="1" thickBot="1" x14ac:dyDescent="0.3">
      <c r="A10" s="136"/>
      <c r="B10" s="137"/>
      <c r="C10" s="137"/>
      <c r="D10" s="137"/>
      <c r="E10" s="137"/>
      <c r="F10" s="137"/>
      <c r="G10" s="137"/>
      <c r="H10" s="137"/>
      <c r="I10" s="137"/>
      <c r="J10" s="137"/>
      <c r="K10" s="138"/>
    </row>
    <row r="11" spans="1:11" ht="15.75" thickTop="1" x14ac:dyDescent="0.25"/>
  </sheetData>
  <sheetProtection algorithmName="SHA-512" hashValue="STjqca/HKI5hoVI+pOLefceusXKqhVucUEc1Ix/YX6//TZSRQ+YgqhYjRkLTPXwhp4m77Kdib3toi6auNCdxoQ==" saltValue="9/RbdFbocd0CQZ1pyGgxIQ==" spinCount="100000" sheet="1" selectLockedCells="1"/>
  <mergeCells count="3">
    <mergeCell ref="D1:J1"/>
    <mergeCell ref="A4:K10"/>
    <mergeCell ref="C2:F2"/>
  </mergeCells>
  <pageMargins left="0.23622047244094491" right="0.23622047244094491" top="0.74803149606299213" bottom="0.74803149606299213" header="0.31496062992125984" footer="0.31496062992125984"/>
  <pageSetup paperSize="9" orientation="portrait" r:id="rId1"/>
  <headerFooter>
    <oddHeader xml:space="preserve">&amp;C&amp;"-,Fett"&amp;14&amp;K00-038SELBSTAUSKUNFT BACKSTEINFÖRDERUNG
</oddHead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623EF-49E3-43C0-810C-65BD5D2A712B}">
  <dimension ref="A1:K14"/>
  <sheetViews>
    <sheetView showGridLines="0" showRowColHeaders="0" showRuler="0" view="pageLayout" zoomScaleNormal="100" workbookViewId="0">
      <selection activeCell="A11" sqref="A11:K13"/>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10" width="7.28515625" customWidth="1"/>
    <col min="11" max="11" width="7.42578125" customWidth="1"/>
  </cols>
  <sheetData>
    <row r="1" spans="1:11" ht="18.75" x14ac:dyDescent="0.3">
      <c r="D1" s="129"/>
      <c r="E1" s="129"/>
      <c r="F1" s="129"/>
      <c r="G1" s="129"/>
      <c r="H1" s="129"/>
      <c r="I1" s="129"/>
      <c r="J1" s="129"/>
    </row>
    <row r="2" spans="1:11" ht="61.9" customHeight="1" x14ac:dyDescent="0.25">
      <c r="C2" s="139" t="s">
        <v>137</v>
      </c>
      <c r="D2" s="139"/>
      <c r="E2" s="139"/>
      <c r="F2" s="139"/>
      <c r="G2" s="139"/>
      <c r="H2" s="47"/>
      <c r="I2" s="47"/>
      <c r="J2" s="47"/>
    </row>
    <row r="3" spans="1:11" ht="12" customHeight="1" thickBot="1" x14ac:dyDescent="0.3">
      <c r="D3" s="62"/>
      <c r="E3" s="62"/>
      <c r="F3" s="62"/>
      <c r="G3" s="62"/>
      <c r="H3" s="62"/>
      <c r="I3" s="62"/>
      <c r="J3" s="62"/>
    </row>
    <row r="4" spans="1:11" ht="18.75" customHeight="1" thickTop="1" x14ac:dyDescent="0.25">
      <c r="A4" s="149" t="s">
        <v>181</v>
      </c>
      <c r="B4" s="150"/>
      <c r="C4" s="150"/>
      <c r="D4" s="150"/>
      <c r="E4" s="150"/>
      <c r="F4" s="150"/>
      <c r="G4" s="150"/>
      <c r="H4" s="150"/>
      <c r="I4" s="150"/>
      <c r="J4" s="150"/>
      <c r="K4" s="151"/>
    </row>
    <row r="5" spans="1:11" ht="409.5" customHeight="1" x14ac:dyDescent="0.25">
      <c r="A5" s="152"/>
      <c r="B5" s="153"/>
      <c r="C5" s="153"/>
      <c r="D5" s="153"/>
      <c r="E5" s="153"/>
      <c r="F5" s="153"/>
      <c r="G5" s="153"/>
      <c r="H5" s="153"/>
      <c r="I5" s="153"/>
      <c r="J5" s="153"/>
      <c r="K5" s="154"/>
    </row>
    <row r="6" spans="1:11" ht="23.45" customHeight="1" x14ac:dyDescent="0.25">
      <c r="A6" s="152"/>
      <c r="B6" s="153"/>
      <c r="C6" s="153"/>
      <c r="D6" s="153"/>
      <c r="E6" s="153"/>
      <c r="F6" s="153"/>
      <c r="G6" s="153"/>
      <c r="H6" s="153"/>
      <c r="I6" s="153"/>
      <c r="J6" s="153"/>
      <c r="K6" s="154"/>
    </row>
    <row r="7" spans="1:11" ht="10.15" customHeight="1" x14ac:dyDescent="0.25">
      <c r="A7" s="152"/>
      <c r="B7" s="153"/>
      <c r="C7" s="153"/>
      <c r="D7" s="153"/>
      <c r="E7" s="153"/>
      <c r="F7" s="153"/>
      <c r="G7" s="153"/>
      <c r="H7" s="153"/>
      <c r="I7" s="153"/>
      <c r="J7" s="153"/>
      <c r="K7" s="154"/>
    </row>
    <row r="8" spans="1:11" ht="119.45" customHeight="1" x14ac:dyDescent="0.25">
      <c r="A8" s="152"/>
      <c r="B8" s="153"/>
      <c r="C8" s="153"/>
      <c r="D8" s="153"/>
      <c r="E8" s="153"/>
      <c r="F8" s="153"/>
      <c r="G8" s="153"/>
      <c r="H8" s="153"/>
      <c r="I8" s="153"/>
      <c r="J8" s="153"/>
      <c r="K8" s="154"/>
    </row>
    <row r="9" spans="1:11" ht="60.6" customHeight="1" thickBot="1" x14ac:dyDescent="0.3">
      <c r="A9" s="155"/>
      <c r="B9" s="156"/>
      <c r="C9" s="156"/>
      <c r="D9" s="156"/>
      <c r="E9" s="156"/>
      <c r="F9" s="156"/>
      <c r="G9" s="156"/>
      <c r="H9" s="156"/>
      <c r="I9" s="156"/>
      <c r="J9" s="156"/>
      <c r="K9" s="157"/>
    </row>
    <row r="10" spans="1:11" ht="6" customHeight="1" thickTop="1" thickBot="1" x14ac:dyDescent="0.3"/>
    <row r="11" spans="1:11" ht="65.45" customHeight="1" thickTop="1" x14ac:dyDescent="0.25">
      <c r="A11" s="140" t="s">
        <v>182</v>
      </c>
      <c r="B11" s="141"/>
      <c r="C11" s="141"/>
      <c r="D11" s="141"/>
      <c r="E11" s="141"/>
      <c r="F11" s="141"/>
      <c r="G11" s="141"/>
      <c r="H11" s="141"/>
      <c r="I11" s="141"/>
      <c r="J11" s="141"/>
      <c r="K11" s="142"/>
    </row>
    <row r="12" spans="1:11" x14ac:dyDescent="0.25">
      <c r="A12" s="143"/>
      <c r="B12" s="144"/>
      <c r="C12" s="144"/>
      <c r="D12" s="144"/>
      <c r="E12" s="144"/>
      <c r="F12" s="144"/>
      <c r="G12" s="144"/>
      <c r="H12" s="144"/>
      <c r="I12" s="144"/>
      <c r="J12" s="144"/>
      <c r="K12" s="145"/>
    </row>
    <row r="13" spans="1:11" ht="109.9" customHeight="1" thickBot="1" x14ac:dyDescent="0.3">
      <c r="A13" s="146"/>
      <c r="B13" s="147"/>
      <c r="C13" s="147"/>
      <c r="D13" s="147"/>
      <c r="E13" s="147"/>
      <c r="F13" s="147"/>
      <c r="G13" s="147"/>
      <c r="H13" s="147"/>
      <c r="I13" s="147"/>
      <c r="J13" s="147"/>
      <c r="K13" s="148"/>
    </row>
    <row r="14" spans="1:11" ht="15.75" thickTop="1" x14ac:dyDescent="0.25"/>
  </sheetData>
  <sheetProtection algorithmName="SHA-512" hashValue="u8PD4cuebSEGJhFM8yCzJ0KpEdfovMuzHCyB/yz2l+dKexXYoUe2feQfU482ogwCFPiKY9QUhqNY5ilh61WMbQ==" saltValue="zsqJ1814rA66o0r+AUnjfQ==" spinCount="100000" sheet="1" objects="1" scenarios="1" selectLockedCells="1"/>
  <mergeCells count="4">
    <mergeCell ref="A11:K13"/>
    <mergeCell ref="D1:J1"/>
    <mergeCell ref="A4:K9"/>
    <mergeCell ref="C2:G2"/>
  </mergeCells>
  <pageMargins left="0.25" right="0.25" top="0.75" bottom="0.75" header="0.3" footer="0.3"/>
  <pageSetup paperSize="9" scale="96" orientation="portrait" r:id="rId1"/>
  <headerFooter>
    <oddHeader>&amp;C&amp;"-,Fett"&amp;16&amp;K00-037SELBSTAUSKUNFT BACKSTEINFÖRDERUNG</oddHeader>
    <oddFoote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44A53-500B-491C-8E03-266A7AEA1ADE}">
  <dimension ref="A1:J50"/>
  <sheetViews>
    <sheetView showGridLines="0" showRowColHeaders="0" showRuler="0" view="pageLayout" zoomScaleNormal="100" workbookViewId="0">
      <selection activeCell="G44" sqref="G44:J44"/>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6" width="7.28515625" customWidth="1"/>
    <col min="7" max="7" width="6.140625" customWidth="1"/>
    <col min="8" max="8" width="7.140625" customWidth="1"/>
    <col min="9" max="9" width="7.42578125" customWidth="1"/>
    <col min="10" max="10" width="7.28515625" customWidth="1"/>
    <col min="11" max="11" width="2.85546875" customWidth="1"/>
  </cols>
  <sheetData>
    <row r="1" spans="1:10" ht="18.75" x14ac:dyDescent="0.3">
      <c r="D1" s="129"/>
      <c r="E1" s="129"/>
      <c r="F1" s="129"/>
      <c r="G1" s="129"/>
      <c r="H1" s="129"/>
      <c r="I1" s="129"/>
      <c r="J1" s="14" t="s">
        <v>26</v>
      </c>
    </row>
    <row r="2" spans="1:10" ht="97.9" customHeight="1" x14ac:dyDescent="0.25">
      <c r="C2" s="139" t="s">
        <v>27</v>
      </c>
      <c r="D2" s="139"/>
      <c r="E2" s="139"/>
      <c r="F2" s="139"/>
      <c r="G2" s="203" t="s">
        <v>78</v>
      </c>
      <c r="H2" s="203"/>
      <c r="I2" s="203"/>
      <c r="J2" s="203"/>
    </row>
    <row r="3" spans="1:10" ht="6" customHeight="1" thickBot="1" x14ac:dyDescent="0.3">
      <c r="D3" s="12"/>
      <c r="E3" s="13"/>
      <c r="F3" s="13"/>
      <c r="G3" s="13"/>
      <c r="H3" s="13"/>
    </row>
    <row r="4" spans="1:10" ht="15" customHeight="1" thickTop="1" thickBot="1" x14ac:dyDescent="0.3">
      <c r="A4" s="204" t="s">
        <v>28</v>
      </c>
      <c r="B4" s="197"/>
      <c r="C4" s="198"/>
      <c r="D4" s="198"/>
      <c r="E4" s="199"/>
      <c r="H4" s="1" t="s">
        <v>30</v>
      </c>
      <c r="I4" s="205"/>
      <c r="J4" s="206"/>
    </row>
    <row r="5" spans="1:10" ht="16.5" customHeight="1" thickTop="1" thickBot="1" x14ac:dyDescent="0.3">
      <c r="A5" s="204"/>
      <c r="B5" s="200"/>
      <c r="C5" s="201"/>
      <c r="D5" s="201"/>
      <c r="E5" s="202"/>
    </row>
    <row r="6" spans="1:10" ht="5.45" customHeight="1" thickTop="1" thickBot="1" x14ac:dyDescent="0.3"/>
    <row r="7" spans="1:10" ht="15" customHeight="1" thickTop="1" thickBot="1" x14ac:dyDescent="0.3">
      <c r="A7" s="196" t="s">
        <v>29</v>
      </c>
      <c r="B7" s="197"/>
      <c r="C7" s="198"/>
      <c r="D7" s="198"/>
      <c r="E7" s="199"/>
      <c r="H7" s="46" t="s">
        <v>31</v>
      </c>
      <c r="I7" s="207">
        <f ca="1">TODAY()</f>
        <v>46155</v>
      </c>
      <c r="J7" s="208"/>
    </row>
    <row r="8" spans="1:10" ht="16.5" customHeight="1" thickTop="1" thickBot="1" x14ac:dyDescent="0.3">
      <c r="A8" s="196"/>
      <c r="B8" s="200"/>
      <c r="C8" s="201"/>
      <c r="D8" s="201"/>
      <c r="E8" s="202"/>
    </row>
    <row r="9" spans="1:10" ht="4.1500000000000004" customHeight="1" thickTop="1" thickBot="1" x14ac:dyDescent="0.3">
      <c r="A9" s="37"/>
      <c r="B9" s="40"/>
      <c r="C9" s="40"/>
      <c r="D9" s="40"/>
    </row>
    <row r="10" spans="1:10" ht="15" customHeight="1" thickTop="1" thickBot="1" x14ac:dyDescent="0.3">
      <c r="A10" s="37"/>
      <c r="B10" s="40"/>
      <c r="C10" s="40"/>
      <c r="D10" s="40"/>
      <c r="H10" s="1" t="s">
        <v>68</v>
      </c>
      <c r="I10" s="164"/>
      <c r="J10" s="165"/>
    </row>
    <row r="11" spans="1:10" ht="10.9" customHeight="1" thickTop="1" thickBot="1" x14ac:dyDescent="0.3">
      <c r="A11" s="37"/>
      <c r="B11" s="40"/>
      <c r="C11" s="40"/>
      <c r="D11" s="40"/>
      <c r="G11" s="43"/>
      <c r="H11" s="43"/>
    </row>
    <row r="12" spans="1:10" ht="15" customHeight="1" thickBot="1" x14ac:dyDescent="0.3">
      <c r="A12" s="37" t="s">
        <v>60</v>
      </c>
      <c r="B12" s="40"/>
      <c r="C12" s="40"/>
      <c r="D12" s="40"/>
      <c r="G12" s="85" t="s">
        <v>61</v>
      </c>
      <c r="H12" s="86" t="b">
        <v>0</v>
      </c>
      <c r="I12" s="45" t="s">
        <v>62</v>
      </c>
      <c r="J12" s="44" t="b">
        <v>0</v>
      </c>
    </row>
    <row r="13" spans="1:10" ht="5.25" customHeight="1" thickBot="1" x14ac:dyDescent="0.3">
      <c r="A13" s="37"/>
      <c r="B13" s="40"/>
      <c r="C13" s="40"/>
      <c r="D13" s="40"/>
      <c r="H13" s="42"/>
      <c r="I13" s="42"/>
    </row>
    <row r="14" spans="1:10" ht="15" customHeight="1" thickBot="1" x14ac:dyDescent="0.3">
      <c r="A14" s="37" t="s">
        <v>139</v>
      </c>
      <c r="B14" s="40"/>
      <c r="C14" s="40"/>
      <c r="D14" s="40"/>
      <c r="G14" s="85" t="s">
        <v>61</v>
      </c>
      <c r="H14" s="87" t="b">
        <v>0</v>
      </c>
      <c r="I14" s="85" t="s">
        <v>62</v>
      </c>
      <c r="J14" s="87" t="b">
        <v>0</v>
      </c>
    </row>
    <row r="15" spans="1:10" ht="7.15" customHeight="1" thickBot="1" x14ac:dyDescent="0.3">
      <c r="A15" s="37"/>
      <c r="B15" s="40"/>
      <c r="C15" s="40"/>
      <c r="D15" s="40"/>
    </row>
    <row r="16" spans="1:10" ht="13.9" customHeight="1" thickTop="1" x14ac:dyDescent="0.25">
      <c r="A16" s="53" t="s">
        <v>63</v>
      </c>
      <c r="B16" s="54"/>
      <c r="C16" s="55"/>
      <c r="D16" s="166"/>
      <c r="E16" s="167"/>
      <c r="F16" s="167"/>
      <c r="G16" s="167"/>
      <c r="H16" s="167"/>
      <c r="I16" s="167"/>
      <c r="J16" s="168"/>
    </row>
    <row r="17" spans="1:10" ht="13.9" customHeight="1" x14ac:dyDescent="0.25">
      <c r="A17" s="56"/>
      <c r="B17" s="40"/>
      <c r="C17" s="48"/>
      <c r="D17" s="169"/>
      <c r="E17" s="170"/>
      <c r="F17" s="170"/>
      <c r="G17" s="170"/>
      <c r="H17" s="170"/>
      <c r="I17" s="170"/>
      <c r="J17" s="171"/>
    </row>
    <row r="18" spans="1:10" ht="13.9" customHeight="1" x14ac:dyDescent="0.25">
      <c r="A18" s="56"/>
      <c r="B18" s="40"/>
      <c r="C18" s="48"/>
      <c r="D18" s="169"/>
      <c r="E18" s="170"/>
      <c r="F18" s="170"/>
      <c r="G18" s="170"/>
      <c r="H18" s="170"/>
      <c r="I18" s="170"/>
      <c r="J18" s="171"/>
    </row>
    <row r="19" spans="1:10" ht="13.9" customHeight="1" x14ac:dyDescent="0.25">
      <c r="A19" s="56"/>
      <c r="B19" s="40"/>
      <c r="C19" s="48"/>
      <c r="D19" s="169"/>
      <c r="E19" s="170"/>
      <c r="F19" s="170"/>
      <c r="G19" s="170"/>
      <c r="H19" s="170"/>
      <c r="I19" s="170"/>
      <c r="J19" s="171"/>
    </row>
    <row r="20" spans="1:10" ht="13.9" customHeight="1" x14ac:dyDescent="0.25">
      <c r="A20" s="193" t="s">
        <v>85</v>
      </c>
      <c r="B20" s="194"/>
      <c r="C20" s="195"/>
      <c r="D20" s="169"/>
      <c r="E20" s="170"/>
      <c r="F20" s="170"/>
      <c r="G20" s="170"/>
      <c r="H20" s="170"/>
      <c r="I20" s="170"/>
      <c r="J20" s="171"/>
    </row>
    <row r="21" spans="1:10" ht="13.9" customHeight="1" x14ac:dyDescent="0.25">
      <c r="A21" s="193"/>
      <c r="B21" s="194"/>
      <c r="C21" s="195"/>
      <c r="D21" s="169"/>
      <c r="E21" s="170"/>
      <c r="F21" s="170"/>
      <c r="G21" s="170"/>
      <c r="H21" s="170"/>
      <c r="I21" s="170"/>
      <c r="J21" s="171"/>
    </row>
    <row r="22" spans="1:10" ht="26.45" customHeight="1" x14ac:dyDescent="0.25">
      <c r="A22" s="193"/>
      <c r="B22" s="194"/>
      <c r="C22" s="195"/>
      <c r="D22" s="169"/>
      <c r="E22" s="170"/>
      <c r="F22" s="170"/>
      <c r="G22" s="170"/>
      <c r="H22" s="170"/>
      <c r="I22" s="170"/>
      <c r="J22" s="171"/>
    </row>
    <row r="23" spans="1:10" ht="18" customHeight="1" x14ac:dyDescent="0.25">
      <c r="A23" s="190" t="s">
        <v>84</v>
      </c>
      <c r="B23" s="191"/>
      <c r="C23" s="192"/>
      <c r="D23" s="169"/>
      <c r="E23" s="170"/>
      <c r="F23" s="170"/>
      <c r="G23" s="170"/>
      <c r="H23" s="170"/>
      <c r="I23" s="170"/>
      <c r="J23" s="171"/>
    </row>
    <row r="24" spans="1:10" ht="46.9" customHeight="1" thickBot="1" x14ac:dyDescent="0.3">
      <c r="A24" s="65"/>
      <c r="B24" s="66"/>
      <c r="C24" s="67"/>
      <c r="D24" s="172"/>
      <c r="E24" s="173"/>
      <c r="F24" s="173"/>
      <c r="G24" s="173"/>
      <c r="H24" s="173"/>
      <c r="I24" s="173"/>
      <c r="J24" s="174"/>
    </row>
    <row r="25" spans="1:10" ht="6" customHeight="1" thickTop="1" thickBot="1" x14ac:dyDescent="0.3">
      <c r="A25" s="16"/>
    </row>
    <row r="26" spans="1:10" x14ac:dyDescent="0.25">
      <c r="A26" s="15" t="s">
        <v>32</v>
      </c>
      <c r="B26" s="15"/>
      <c r="C26" s="15"/>
      <c r="D26" s="17"/>
      <c r="E26" s="175" t="s">
        <v>69</v>
      </c>
      <c r="F26" s="176"/>
      <c r="G26" s="176"/>
      <c r="H26" s="176"/>
      <c r="I26" s="176"/>
      <c r="J26" s="177"/>
    </row>
    <row r="27" spans="1:10" ht="15.75" thickBot="1" x14ac:dyDescent="0.3">
      <c r="A27" s="15"/>
      <c r="B27" s="15"/>
      <c r="C27" s="15"/>
      <c r="D27" s="17"/>
      <c r="E27" s="178"/>
      <c r="F27" s="179"/>
      <c r="G27" s="179"/>
      <c r="H27" s="179"/>
      <c r="I27" s="179"/>
      <c r="J27" s="180"/>
    </row>
    <row r="28" spans="1:10" ht="6" customHeight="1" thickBot="1" x14ac:dyDescent="0.3">
      <c r="A28" s="15"/>
      <c r="B28" s="15"/>
      <c r="C28" s="15"/>
      <c r="D28" s="15"/>
      <c r="E28" s="15"/>
      <c r="F28" s="15"/>
      <c r="G28" s="15"/>
      <c r="H28" s="15"/>
    </row>
    <row r="29" spans="1:10" x14ac:dyDescent="0.25">
      <c r="A29" s="15" t="s">
        <v>33</v>
      </c>
      <c r="B29" s="15"/>
      <c r="C29" s="15"/>
      <c r="D29" s="15"/>
      <c r="E29" s="181" t="s">
        <v>69</v>
      </c>
      <c r="F29" s="182"/>
      <c r="G29" s="182"/>
      <c r="H29" s="182"/>
      <c r="I29" s="182"/>
      <c r="J29" s="183"/>
    </row>
    <row r="30" spans="1:10" ht="12.6" customHeight="1" thickBot="1" x14ac:dyDescent="0.3">
      <c r="A30" s="15"/>
      <c r="B30" s="15"/>
      <c r="C30" s="15"/>
      <c r="D30" s="15"/>
      <c r="E30" s="184"/>
      <c r="F30" s="185"/>
      <c r="G30" s="185"/>
      <c r="H30" s="185"/>
      <c r="I30" s="185"/>
      <c r="J30" s="186"/>
    </row>
    <row r="31" spans="1:10" ht="6" customHeight="1" thickBot="1" x14ac:dyDescent="0.3">
      <c r="A31" s="15"/>
      <c r="B31" s="15"/>
      <c r="C31" s="15"/>
      <c r="D31" s="15"/>
      <c r="E31" s="15"/>
      <c r="F31" s="15"/>
      <c r="G31" s="15"/>
      <c r="H31" s="15"/>
    </row>
    <row r="32" spans="1:10" ht="15" customHeight="1" thickBot="1" x14ac:dyDescent="0.3">
      <c r="A32" s="15" t="s">
        <v>64</v>
      </c>
      <c r="B32" s="15"/>
      <c r="C32" s="15"/>
      <c r="D32" s="41"/>
      <c r="E32" s="17"/>
      <c r="F32" s="15"/>
      <c r="G32" s="85" t="s">
        <v>61</v>
      </c>
      <c r="H32" s="86" t="b">
        <v>0</v>
      </c>
      <c r="I32" s="85" t="s">
        <v>62</v>
      </c>
      <c r="J32" s="87" t="b">
        <v>0</v>
      </c>
    </row>
    <row r="33" spans="1:10" ht="6" customHeight="1" thickBot="1" x14ac:dyDescent="0.3">
      <c r="A33" s="15"/>
      <c r="B33" s="15"/>
      <c r="C33" s="15"/>
      <c r="D33" s="15"/>
      <c r="E33" s="15"/>
      <c r="F33" s="15"/>
      <c r="G33" s="15"/>
      <c r="H33" s="15"/>
    </row>
    <row r="34" spans="1:10" ht="15" customHeight="1" thickBot="1" x14ac:dyDescent="0.3">
      <c r="A34" s="15" t="s">
        <v>34</v>
      </c>
      <c r="B34" s="15"/>
      <c r="C34" s="15"/>
      <c r="D34" s="15"/>
      <c r="E34" s="17"/>
      <c r="F34" s="15"/>
      <c r="G34" s="85" t="s">
        <v>61</v>
      </c>
      <c r="H34" s="86" t="b">
        <v>0</v>
      </c>
      <c r="I34" s="85" t="s">
        <v>62</v>
      </c>
      <c r="J34" s="87" t="b">
        <v>0</v>
      </c>
    </row>
    <row r="35" spans="1:10" ht="6" customHeight="1" thickBot="1" x14ac:dyDescent="0.3">
      <c r="A35" s="15"/>
      <c r="B35" s="15"/>
      <c r="C35" s="15"/>
      <c r="D35" s="15"/>
      <c r="E35" s="15"/>
      <c r="F35" s="15"/>
      <c r="G35" s="19"/>
      <c r="H35" s="19"/>
    </row>
    <row r="36" spans="1:10" ht="15.75" thickBot="1" x14ac:dyDescent="0.3">
      <c r="A36" s="15" t="s">
        <v>65</v>
      </c>
      <c r="B36" s="15"/>
      <c r="C36" s="15"/>
      <c r="D36" s="15"/>
      <c r="E36" s="17"/>
      <c r="F36" s="15"/>
      <c r="G36" s="85" t="s">
        <v>61</v>
      </c>
      <c r="H36" s="86" t="b">
        <v>0</v>
      </c>
      <c r="I36" s="85" t="s">
        <v>62</v>
      </c>
      <c r="J36" s="87" t="b">
        <v>0</v>
      </c>
    </row>
    <row r="37" spans="1:10" ht="6" customHeight="1" thickBot="1" x14ac:dyDescent="0.3">
      <c r="A37" s="15"/>
      <c r="B37" s="15"/>
      <c r="C37" s="15"/>
      <c r="D37" s="15"/>
      <c r="E37" s="15"/>
      <c r="F37" s="15"/>
      <c r="G37" s="19"/>
      <c r="H37" s="19"/>
    </row>
    <row r="38" spans="1:10" ht="15.75" thickBot="1" x14ac:dyDescent="0.3">
      <c r="A38" s="15" t="s">
        <v>66</v>
      </c>
      <c r="B38" s="15"/>
      <c r="C38" s="15"/>
      <c r="D38" s="15"/>
      <c r="E38" s="17"/>
      <c r="F38" s="15"/>
      <c r="G38" s="85" t="s">
        <v>61</v>
      </c>
      <c r="H38" s="86" t="b">
        <v>0</v>
      </c>
      <c r="I38" s="85" t="s">
        <v>62</v>
      </c>
      <c r="J38" s="87" t="b">
        <v>0</v>
      </c>
    </row>
    <row r="39" spans="1:10" ht="6" customHeight="1" thickBot="1" x14ac:dyDescent="0.3">
      <c r="A39" s="15"/>
      <c r="B39" s="15"/>
      <c r="C39" s="15"/>
      <c r="D39" s="15"/>
      <c r="E39" s="15"/>
      <c r="F39" s="15"/>
      <c r="G39" s="38"/>
      <c r="H39" s="38"/>
    </row>
    <row r="40" spans="1:10" ht="15.75" thickBot="1" x14ac:dyDescent="0.3">
      <c r="A40" s="15" t="s">
        <v>74</v>
      </c>
      <c r="B40" s="15"/>
      <c r="C40" s="15"/>
      <c r="D40" s="15"/>
      <c r="E40" s="17"/>
      <c r="F40" s="15"/>
      <c r="G40" s="85" t="s">
        <v>61</v>
      </c>
      <c r="H40" s="86" t="b">
        <v>0</v>
      </c>
      <c r="I40" s="85" t="s">
        <v>62</v>
      </c>
      <c r="J40" s="87" t="b">
        <v>0</v>
      </c>
    </row>
    <row r="41" spans="1:10" ht="6" customHeight="1" thickBot="1" x14ac:dyDescent="0.3">
      <c r="A41" s="15"/>
      <c r="B41" s="15"/>
      <c r="C41" s="15"/>
      <c r="D41" s="15"/>
      <c r="E41" s="15"/>
      <c r="F41" s="15"/>
      <c r="G41" s="38"/>
      <c r="H41" s="38"/>
    </row>
    <row r="42" spans="1:10" ht="15.75" thickBot="1" x14ac:dyDescent="0.3">
      <c r="A42" s="15" t="s">
        <v>67</v>
      </c>
      <c r="B42" s="15"/>
      <c r="C42" s="15"/>
      <c r="D42" s="15"/>
      <c r="E42" s="17"/>
      <c r="F42" s="15"/>
      <c r="G42" s="85" t="s">
        <v>61</v>
      </c>
      <c r="H42" s="86" t="b">
        <v>0</v>
      </c>
      <c r="I42" s="85" t="s">
        <v>62</v>
      </c>
      <c r="J42" s="87" t="b">
        <v>0</v>
      </c>
    </row>
    <row r="43" spans="1:10" ht="6" customHeight="1" thickBot="1" x14ac:dyDescent="0.3">
      <c r="A43" s="15"/>
      <c r="B43" s="15"/>
      <c r="C43" s="15"/>
      <c r="D43" s="15"/>
      <c r="E43" s="15"/>
      <c r="F43" s="15"/>
      <c r="G43" s="15"/>
      <c r="H43" s="15"/>
    </row>
    <row r="44" spans="1:10" ht="15.75" thickBot="1" x14ac:dyDescent="0.3">
      <c r="A44" s="15" t="s">
        <v>35</v>
      </c>
      <c r="B44" s="15"/>
      <c r="C44" s="15"/>
      <c r="D44" s="15"/>
      <c r="E44" s="17"/>
      <c r="F44" s="17"/>
      <c r="G44" s="187" t="s">
        <v>43</v>
      </c>
      <c r="H44" s="188"/>
      <c r="I44" s="188"/>
      <c r="J44" s="189"/>
    </row>
    <row r="45" spans="1:10" ht="7.15" customHeight="1" x14ac:dyDescent="0.25">
      <c r="A45" s="15"/>
      <c r="B45" s="15"/>
      <c r="C45" s="15"/>
      <c r="D45" s="15"/>
      <c r="E45" s="15"/>
      <c r="F45" s="15"/>
      <c r="G45" s="15"/>
      <c r="H45" s="15"/>
    </row>
    <row r="46" spans="1:10" ht="6" customHeight="1" thickBot="1" x14ac:dyDescent="0.3">
      <c r="A46" s="15"/>
      <c r="B46" s="15"/>
      <c r="C46" s="15"/>
      <c r="D46" s="15"/>
      <c r="E46" s="15"/>
      <c r="F46" s="15"/>
      <c r="G46" s="15"/>
      <c r="H46" s="15"/>
    </row>
    <row r="47" spans="1:10" ht="15.75" thickTop="1" x14ac:dyDescent="0.25">
      <c r="A47" s="158" t="s">
        <v>75</v>
      </c>
      <c r="B47" s="159"/>
      <c r="C47" s="159"/>
      <c r="D47" s="159"/>
      <c r="E47" s="159"/>
      <c r="F47" s="159"/>
      <c r="G47" s="159"/>
      <c r="H47" s="159"/>
      <c r="I47" s="159"/>
      <c r="J47" s="160"/>
    </row>
    <row r="48" spans="1:10" ht="42" customHeight="1" thickBot="1" x14ac:dyDescent="0.3">
      <c r="A48" s="161"/>
      <c r="B48" s="162"/>
      <c r="C48" s="162"/>
      <c r="D48" s="162"/>
      <c r="E48" s="162"/>
      <c r="F48" s="162"/>
      <c r="G48" s="162"/>
      <c r="H48" s="162"/>
      <c r="I48" s="162"/>
      <c r="J48" s="163"/>
    </row>
    <row r="49" spans="1:8" ht="15.6" customHeight="1" thickTop="1" x14ac:dyDescent="0.25">
      <c r="A49" s="81"/>
      <c r="B49" s="81"/>
      <c r="C49" s="81"/>
      <c r="D49" s="81"/>
      <c r="E49" s="81"/>
      <c r="F49" s="81"/>
      <c r="G49" s="81"/>
      <c r="H49" s="81"/>
    </row>
    <row r="50" spans="1:8" ht="29.45" customHeight="1" x14ac:dyDescent="0.25">
      <c r="A50" s="81"/>
      <c r="B50" s="81"/>
      <c r="C50" s="81"/>
      <c r="D50" s="81"/>
      <c r="E50" s="81"/>
      <c r="F50" s="81"/>
      <c r="G50" s="81"/>
      <c r="H50" s="81"/>
    </row>
  </sheetData>
  <sheetProtection algorithmName="SHA-512" hashValue="eKXC6/DQ4cVCiIfGXl2vHJovuHRZTANjA2BvSx9T/5ixaeENXlETSTdDGd7Vr3EzdRgEJ1KcwSWvuJ5hurUhww==" saltValue="7PmPhSW6TJEk3nCUnKnSsw==" spinCount="100000" sheet="1" objects="1" formatRows="0" selectLockedCells="1"/>
  <mergeCells count="17">
    <mergeCell ref="A7:A8"/>
    <mergeCell ref="B7:E8"/>
    <mergeCell ref="D1:I1"/>
    <mergeCell ref="G2:J2"/>
    <mergeCell ref="A4:A5"/>
    <mergeCell ref="B4:E5"/>
    <mergeCell ref="I4:J4"/>
    <mergeCell ref="I7:J7"/>
    <mergeCell ref="C2:F2"/>
    <mergeCell ref="A47:J48"/>
    <mergeCell ref="I10:J10"/>
    <mergeCell ref="D16:J24"/>
    <mergeCell ref="E26:J27"/>
    <mergeCell ref="E29:J30"/>
    <mergeCell ref="G44:J44"/>
    <mergeCell ref="A23:C23"/>
    <mergeCell ref="A20:C22"/>
  </mergeCells>
  <dataValidations count="3">
    <dataValidation type="list" allowBlank="1" showInputMessage="1" showErrorMessage="1" prompt="Auswahl" sqref="G44:J44" xr:uid="{7C6031B1-4F5C-499F-BADD-2BDA6CAFF792}">
      <formula1>"Klimaschutzprogramm MOD A,Umfassende Modernisierung MOD B/C,MOD Wohnungen Studierende u. Auszubildende,Modernisieirung in Sanierungsgebieten,Wärmeschutz im Gebäudebestand,-,"</formula1>
    </dataValidation>
    <dataValidation allowBlank="1" showInputMessage="1" showErrorMessage="1" prompt="Auswahl" sqref="E44:F44" xr:uid="{229F9A72-26E7-4CB8-B5DF-A67219297693}"/>
    <dataValidation type="list" allowBlank="1" showInputMessage="1" showErrorMessage="1" prompt="Auswahl" sqref="I4" xr:uid="{282C5FF0-AD24-434E-95C7-CC6C4A025D8D}">
      <formula1>"HH-Altona,HH-Bergedorf,HH-Eimsbüttel,HH-Harburg,HH-Mitte,HH-Nord,HH-Wandsbek"</formula1>
    </dataValidation>
  </dataValidations>
  <hyperlinks>
    <hyperlink ref="A23:C23" r:id="rId1" display="wort" xr:uid="{A891103C-5DCE-497A-8846-0641888FA9FF}"/>
  </hyperlinks>
  <pageMargins left="0.25" right="0.25" top="0.75" bottom="0.75" header="0.3" footer="0.3"/>
  <pageSetup paperSize="9" orientation="portrait" r:id="rId2"/>
  <headerFooter>
    <oddHeader>&amp;C&amp;"-,Fett"&amp;14&amp;K00-047SELBSTAUSKUNFT BACKSTEINFÖRDERUNG</oddHeader>
    <oddFooter>&amp;C&amp;A</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showRowColHeaders="0" showRuler="0" view="pageLayout" zoomScaleNormal="100" workbookViewId="0">
      <selection activeCell="E18" sqref="E18"/>
      <extLst>
        <ext xmlns:xlsdti="http://schemas.microsoft.com/office/spreadsheetml/2023/showDataTypeIcons" uri="{77bfe23e-c014-4d31-8a63-9c772dbf06b6}">
          <xlsdti:showDataTypeIcons visible="0"/>
        </ext>
      </extLst>
    </sheetView>
  </sheetViews>
  <sheetFormatPr baseColWidth="10" defaultRowHeight="15" x14ac:dyDescent="0.25"/>
  <cols>
    <col min="1" max="1" width="18.7109375" customWidth="1"/>
    <col min="2" max="2" width="3.5703125" customWidth="1"/>
    <col min="3" max="3" width="12.7109375" customWidth="1"/>
    <col min="4" max="4" width="23.42578125" customWidth="1"/>
    <col min="5" max="5" width="35.140625" customWidth="1"/>
    <col min="6" max="6" width="5.140625" style="69" customWidth="1"/>
    <col min="7" max="7" width="13.140625" customWidth="1"/>
    <col min="8" max="8" width="14.42578125" customWidth="1"/>
    <col min="9" max="9" width="24.7109375" customWidth="1"/>
    <col min="10" max="11" width="12.7109375" customWidth="1"/>
    <col min="12" max="12" width="14.42578125" customWidth="1"/>
    <col min="13" max="13" width="12.7109375" customWidth="1"/>
  </cols>
  <sheetData>
    <row r="1" spans="1:7" ht="18.75" x14ac:dyDescent="0.25">
      <c r="D1" s="39"/>
      <c r="E1" s="39"/>
      <c r="F1" s="80" t="s">
        <v>36</v>
      </c>
    </row>
    <row r="2" spans="1:7" ht="93" customHeight="1" x14ac:dyDescent="0.25">
      <c r="C2" s="139" t="s">
        <v>135</v>
      </c>
      <c r="D2" s="139"/>
      <c r="E2" s="218" t="s">
        <v>76</v>
      </c>
      <c r="F2" s="218"/>
    </row>
    <row r="3" spans="1:7" ht="5.45" customHeight="1" thickBot="1" x14ac:dyDescent="0.35">
      <c r="A3" s="52"/>
      <c r="C3" s="51"/>
      <c r="D3" s="18"/>
      <c r="E3" s="49"/>
      <c r="F3" s="68"/>
    </row>
    <row r="4" spans="1:7" ht="176.45" customHeight="1" thickTop="1" thickBot="1" x14ac:dyDescent="0.3">
      <c r="A4" s="50" t="s">
        <v>0</v>
      </c>
      <c r="B4" s="164"/>
      <c r="C4" s="219"/>
      <c r="D4" s="165"/>
      <c r="E4" s="225"/>
      <c r="F4" s="226"/>
    </row>
    <row r="5" spans="1:7" ht="14.45" customHeight="1" thickTop="1" x14ac:dyDescent="0.25">
      <c r="D5" s="35" t="s">
        <v>37</v>
      </c>
      <c r="E5" s="220" t="s">
        <v>38</v>
      </c>
      <c r="F5" s="220"/>
    </row>
    <row r="6" spans="1:7" ht="12.6" customHeight="1" x14ac:dyDescent="0.25">
      <c r="D6" s="35"/>
      <c r="E6" s="35"/>
      <c r="F6" s="24"/>
      <c r="G6" s="1"/>
    </row>
    <row r="7" spans="1:7" ht="12" customHeight="1" x14ac:dyDescent="0.25">
      <c r="A7" s="2"/>
      <c r="D7" s="1"/>
      <c r="F7" s="69" t="s">
        <v>39</v>
      </c>
      <c r="G7" s="1"/>
    </row>
    <row r="8" spans="1:7" x14ac:dyDescent="0.25">
      <c r="A8" s="221" t="s">
        <v>1</v>
      </c>
      <c r="B8" s="222"/>
      <c r="D8" s="210"/>
      <c r="E8" s="210"/>
      <c r="F8" s="77" cm="1">
        <f t="array" ref="F8">_xlfn.XLOOKUP(D8,Baualtersklasse[Baujahr],IF('Allgemeine Informationen (1)'!H14=TRUE,Baualtersklasse[Wert BS],Baualtersklasse[Wert]))</f>
        <v>0</v>
      </c>
    </row>
    <row r="9" spans="1:7" x14ac:dyDescent="0.25">
      <c r="A9" s="7"/>
      <c r="B9" s="27"/>
      <c r="D9" s="1"/>
      <c r="F9"/>
    </row>
    <row r="10" spans="1:7" x14ac:dyDescent="0.25">
      <c r="A10" s="5" t="s">
        <v>13</v>
      </c>
      <c r="B10" s="6"/>
      <c r="D10" s="210"/>
      <c r="E10" s="210"/>
      <c r="F10"/>
    </row>
    <row r="11" spans="1:7" x14ac:dyDescent="0.25">
      <c r="A11" s="7"/>
      <c r="B11" s="27"/>
      <c r="F11"/>
    </row>
    <row r="12" spans="1:7" x14ac:dyDescent="0.25">
      <c r="A12" s="5" t="s">
        <v>25</v>
      </c>
      <c r="B12" s="6"/>
      <c r="C12" s="125"/>
      <c r="D12" s="210"/>
      <c r="E12" s="210"/>
      <c r="F12" s="77">
        <f>_xlfn.XLOOKUP(D12,Gebäudeart[Gebäudeart],Gebäudeart[Wert],0)</f>
        <v>0</v>
      </c>
    </row>
    <row r="13" spans="1:7" x14ac:dyDescent="0.25">
      <c r="A13" s="7"/>
      <c r="B13" s="7"/>
      <c r="F13" s="1"/>
    </row>
    <row r="14" spans="1:7" x14ac:dyDescent="0.25">
      <c r="A14" s="5" t="s">
        <v>70</v>
      </c>
      <c r="B14" s="6"/>
      <c r="C14" s="125"/>
      <c r="D14" s="210"/>
      <c r="E14" s="210"/>
      <c r="F14" s="77">
        <f>_xlfn.XLOOKUP(D14,Umgebung[Umgebung],Umgebung[Wert],0)</f>
        <v>0</v>
      </c>
    </row>
    <row r="15" spans="1:7" x14ac:dyDescent="0.25">
      <c r="A15" s="7"/>
      <c r="B15" s="7"/>
      <c r="D15" s="1"/>
      <c r="F15" s="78"/>
    </row>
    <row r="16" spans="1:7" x14ac:dyDescent="0.25">
      <c r="A16" s="221" t="s">
        <v>58</v>
      </c>
      <c r="B16" s="222"/>
      <c r="D16" s="223"/>
      <c r="E16" s="224"/>
      <c r="F16" s="77">
        <f>_xlfn.XLOOKUP(D16,Nachbargebäude[Nachbargebäude],Nachbargebäude[Wert],0)</f>
        <v>0</v>
      </c>
    </row>
    <row r="17" spans="1:6" x14ac:dyDescent="0.25">
      <c r="A17" s="7"/>
      <c r="B17" s="7"/>
      <c r="D17" s="1"/>
      <c r="F17" s="1"/>
    </row>
    <row r="18" spans="1:6" x14ac:dyDescent="0.25">
      <c r="A18" s="5" t="s">
        <v>2</v>
      </c>
      <c r="B18" s="6"/>
      <c r="C18" s="22" t="s">
        <v>3</v>
      </c>
      <c r="D18" s="82"/>
      <c r="E18" s="83"/>
      <c r="F18" s="77" cm="1">
        <f t="array" ref="F18">_xlfn.XLOOKUP(1,(Fassadengestaltung[Merkmal]=E18)*(Fassadengestaltung[Bauart]=D18),Fassadengestaltung[Wert],0)*_xlfn.XLOOKUP(1,(Gebäudeart_Multiplikator[Gebäudeart]=$D$12)*(Gebäudeart_Multiplikator[Merkmal]=E18),Gebäudeart_Multiplikator[Mult],1)</f>
        <v>0</v>
      </c>
    </row>
    <row r="19" spans="1:6" x14ac:dyDescent="0.25">
      <c r="A19" s="7"/>
      <c r="B19" s="28"/>
      <c r="C19" s="22" t="s">
        <v>4</v>
      </c>
      <c r="D19" s="82"/>
      <c r="E19" s="83"/>
      <c r="F19" s="77" cm="1">
        <f t="array" ref="F19">_xlfn.XLOOKUP(1,(Fassadengestaltung[Merkmal]=E19)*(Fassadengestaltung[Bauart]=D19),Fassadengestaltung[Wert],0)*_xlfn.XLOOKUP(1,(Gebäudeart_Multiplikator[Gebäudeart]=$D$12)*(Gebäudeart_Multiplikator[Merkmal]=E19),Gebäudeart_Multiplikator[Mult],1)</f>
        <v>0</v>
      </c>
    </row>
    <row r="20" spans="1:6" x14ac:dyDescent="0.25">
      <c r="A20" s="7"/>
      <c r="B20" s="28"/>
      <c r="C20" s="22" t="s">
        <v>5</v>
      </c>
      <c r="D20" s="82"/>
      <c r="E20" s="83"/>
      <c r="F20" s="77" cm="1">
        <f t="array" ref="F20">_xlfn.XLOOKUP(1,(Fassadengestaltung[Merkmal]=E20)*(Fassadengestaltung[Bauart]=D20),Fassadengestaltung[Wert],0)*_xlfn.XLOOKUP(1,(Gebäudeart_Multiplikator[Gebäudeart]=$D$12)*(Gebäudeart_Multiplikator[Merkmal]=E20),Gebäudeart_Multiplikator[Mult],1)</f>
        <v>0</v>
      </c>
    </row>
    <row r="21" spans="1:6" x14ac:dyDescent="0.25">
      <c r="A21" s="7"/>
      <c r="B21" s="28"/>
      <c r="C21" s="22" t="s">
        <v>6</v>
      </c>
      <c r="D21" s="82"/>
      <c r="E21" s="83"/>
      <c r="F21" s="77" cm="1">
        <f t="array" ref="F21">_xlfn.XLOOKUP(1,(Fassadengestaltung[Merkmal]=E21)*(Fassadengestaltung[Bauart]=D21),Fassadengestaltung[Wert],0)*_xlfn.XLOOKUP(1,(Gebäudeart_Multiplikator[Gebäudeart]=$D$12)*(Gebäudeart_Multiplikator[Merkmal]=E21),Gebäudeart_Multiplikator[Mult],1)</f>
        <v>0</v>
      </c>
    </row>
    <row r="22" spans="1:6" x14ac:dyDescent="0.25">
      <c r="A22" s="7"/>
      <c r="B22" s="7"/>
      <c r="F22" s="79"/>
    </row>
    <row r="23" spans="1:6" x14ac:dyDescent="0.25">
      <c r="A23" s="211" t="s">
        <v>7</v>
      </c>
      <c r="B23" s="212"/>
      <c r="C23" s="123" t="s">
        <v>3</v>
      </c>
      <c r="D23" s="210"/>
      <c r="E23" s="210"/>
      <c r="F23" s="77">
        <f>_xlfn.XLOOKUP(D23,Sanierungsstand[Stand],Sanierungsstand[Wert],0)</f>
        <v>0</v>
      </c>
    </row>
    <row r="24" spans="1:6" x14ac:dyDescent="0.25">
      <c r="A24" s="122"/>
      <c r="B24" s="30"/>
      <c r="C24" s="26" t="s">
        <v>4</v>
      </c>
      <c r="D24" s="210"/>
      <c r="E24" s="210"/>
      <c r="F24" s="77">
        <f>_xlfn.XLOOKUP(D24,Sanierungsstand[Stand],Sanierungsstand[Wert],0)</f>
        <v>0</v>
      </c>
    </row>
    <row r="25" spans="1:6" x14ac:dyDescent="0.25">
      <c r="A25" s="7"/>
      <c r="B25" s="29"/>
      <c r="C25" s="26" t="s">
        <v>5</v>
      </c>
      <c r="D25" s="210"/>
      <c r="E25" s="210"/>
      <c r="F25" s="77">
        <f>_xlfn.XLOOKUP(D25,Sanierungsstand[Stand],Sanierungsstand[Wert],0)</f>
        <v>0</v>
      </c>
    </row>
    <row r="26" spans="1:6" x14ac:dyDescent="0.25">
      <c r="A26" s="7"/>
      <c r="B26" s="29"/>
      <c r="C26" s="26" t="s">
        <v>6</v>
      </c>
      <c r="D26" s="210"/>
      <c r="E26" s="210"/>
      <c r="F26" s="77">
        <f>_xlfn.XLOOKUP(D26,Sanierungsstand[Stand],Sanierungsstand[Wert],0)</f>
        <v>0</v>
      </c>
    </row>
    <row r="27" spans="1:6" x14ac:dyDescent="0.25">
      <c r="A27" s="7"/>
      <c r="B27" s="121"/>
      <c r="C27" s="2"/>
      <c r="E27" s="3"/>
      <c r="F27" s="79"/>
    </row>
    <row r="28" spans="1:6" ht="14.45" customHeight="1" x14ac:dyDescent="0.25">
      <c r="A28" s="213" t="s">
        <v>148</v>
      </c>
      <c r="B28" s="214"/>
      <c r="C28" s="124" t="s">
        <v>3</v>
      </c>
      <c r="D28" s="83"/>
      <c r="E28" s="84"/>
      <c r="F28" s="77">
        <f>SUM(_xlfn.XLOOKUP(D28,Ornamente[Bauart],Ornamente[Wert],0),_xlfn.XLOOKUP(E28,Ornamente[Bauart],Ornamente[Wert],0))</f>
        <v>0</v>
      </c>
    </row>
    <row r="29" spans="1:6" x14ac:dyDescent="0.25">
      <c r="A29" s="215"/>
      <c r="B29" s="214"/>
      <c r="C29" s="23" t="s">
        <v>4</v>
      </c>
      <c r="D29" s="83"/>
      <c r="E29" s="84"/>
      <c r="F29" s="77">
        <f>SUM(_xlfn.XLOOKUP(D29,Ornamente[Bauart],Ornamente[Wert],0),_xlfn.XLOOKUP(E29,Ornamente[Bauart],Ornamente[Wert],0))</f>
        <v>0</v>
      </c>
    </row>
    <row r="30" spans="1:6" x14ac:dyDescent="0.25">
      <c r="A30" s="215"/>
      <c r="B30" s="214"/>
      <c r="C30" s="23" t="s">
        <v>5</v>
      </c>
      <c r="D30" s="83"/>
      <c r="E30" s="84"/>
      <c r="F30" s="77">
        <f>SUM(_xlfn.XLOOKUP(D30,Ornamente[Bauart],Ornamente[Wert],0),_xlfn.XLOOKUP(E30,Ornamente[Bauart],Ornamente[Wert],0))</f>
        <v>0</v>
      </c>
    </row>
    <row r="31" spans="1:6" x14ac:dyDescent="0.25">
      <c r="A31" s="216"/>
      <c r="B31" s="217"/>
      <c r="C31" s="23" t="s">
        <v>6</v>
      </c>
      <c r="D31" s="83"/>
      <c r="E31" s="84"/>
      <c r="F31" s="77">
        <f>SUM(_xlfn.XLOOKUP(D31,Ornamente[Bauart],Ornamente[Wert],0),_xlfn.XLOOKUP(E31,Ornamente[Bauart],Ornamente[Wert],0))</f>
        <v>0</v>
      </c>
    </row>
    <row r="32" spans="1:6" ht="15.75" thickBot="1" x14ac:dyDescent="0.3">
      <c r="A32" s="99"/>
      <c r="B32" s="99"/>
      <c r="E32" s="4"/>
    </row>
    <row r="33" spans="1:6" ht="15.75" thickBot="1" x14ac:dyDescent="0.3">
      <c r="A33" s="209" t="s">
        <v>71</v>
      </c>
      <c r="B33" s="209"/>
      <c r="C33" s="209"/>
      <c r="F33" s="72">
        <f>SUMIF(F8:F31,"&lt;&gt;")</f>
        <v>0</v>
      </c>
    </row>
  </sheetData>
  <sheetProtection algorithmName="SHA-512" hashValue="pCibo9eDMI9RUZW2dOjNMU7lCA0iPV7PcgL8ZE0INlRtBc+X799BiCXWj99ctL7wXY5OALeAYrFNA4LB6IC/BQ==" saltValue="zBbmzXQKWLEYVaDxI849vw==" spinCount="100000" sheet="1" selectLockedCells="1"/>
  <mergeCells count="19">
    <mergeCell ref="E2:F2"/>
    <mergeCell ref="B4:D4"/>
    <mergeCell ref="E5:F5"/>
    <mergeCell ref="A16:B16"/>
    <mergeCell ref="D16:E16"/>
    <mergeCell ref="A8:B8"/>
    <mergeCell ref="E4:F4"/>
    <mergeCell ref="C2:D2"/>
    <mergeCell ref="A33:C33"/>
    <mergeCell ref="D26:E26"/>
    <mergeCell ref="D8:E8"/>
    <mergeCell ref="D10:E10"/>
    <mergeCell ref="D12:E12"/>
    <mergeCell ref="D14:E14"/>
    <mergeCell ref="A23:B23"/>
    <mergeCell ref="D24:E24"/>
    <mergeCell ref="D25:E25"/>
    <mergeCell ref="D23:E23"/>
    <mergeCell ref="A28:B31"/>
  </mergeCells>
  <dataValidations xWindow="355" yWindow="666" count="4">
    <dataValidation type="list" allowBlank="1" showInputMessage="1" showErrorMessage="1" sqref="D13:E13" xr:uid="{00000000-0002-0000-0000-000011000000}">
      <formula1>"Solitär,Eckgebäude,Blockrand,Zeilenbebauung,Hochhaus,Laubenganghaus,Reihenhaus"</formula1>
    </dataValidation>
    <dataValidation type="list" allowBlank="1" showInputMessage="1" showErrorMessage="1" prompt="Auswahl" sqref="D9:E9" xr:uid="{BEBB07BE-6D79-41CF-A1F3-3949B9D92B2E}">
      <formula1>"vor 1918,1919-1932,1933-1948,1949-1958,1959-1968,1969-1978,1979-1987,ab1988"</formula1>
    </dataValidation>
    <dataValidation type="list" allowBlank="1" showInputMessage="1" showErrorMessage="1" prompt="Auswahl" sqref="D10:E10" xr:uid="{123C0171-26A7-4271-B8CF-0FC0B9FB77DA}">
      <formula1>"0) Keine definierte Kategorie,1) Baudenkmal geschützt bzw. gelistet,2) Gebäude aus 1910 - 1936,3) Bestände des Wieder- und Neuaufbaus bis Mitter der 60er Jahre,4) Stadterweiterungen bis Ende der 70er Jahre,5) Bestände seit den 80er Jahren"</formula1>
    </dataValidation>
    <dataValidation allowBlank="1" showInputMessage="1" showErrorMessage="1" prompt="Auswahl" sqref="D15:E15" xr:uid="{5B576827-EF6F-4D51-B198-2411ABD73360}"/>
  </dataValidations>
  <pageMargins left="0.25" right="0.25" top="0.75" bottom="0.75" header="0.3" footer="0.3"/>
  <pageSetup paperSize="9" orientation="portrait" r:id="rId1"/>
  <headerFooter>
    <oddHeader>&amp;C&amp;"-,Fett"&amp;14&amp;K00-047SELBSTAUSKUNFT BACKSTEINFÖRDERUNG</oddHeader>
    <oddFooter>&amp;A</oddFooter>
  </headerFooter>
  <drawing r:id="rId2"/>
  <extLst>
    <ext xmlns:x14="http://schemas.microsoft.com/office/spreadsheetml/2009/9/main" uri="{CCE6A557-97BC-4b89-ADB6-D9C93CAAB3DF}">
      <x14:dataValidations xmlns:xm="http://schemas.microsoft.com/office/excel/2006/main" xWindow="355" yWindow="666" count="9">
        <x14:dataValidation type="list" allowBlank="1" showInputMessage="1" showErrorMessage="1" prompt="Auswahl" xr:uid="{D2748719-7304-48CA-9B5A-8B8E53BB65AF}">
          <x14:formula1>
            <xm:f>'Punkte Bestand'!$E$31:$E$37</xm:f>
          </x14:formula1>
          <xm:sqref>E18:E21</xm:sqref>
        </x14:dataValidation>
        <x14:dataValidation type="list" allowBlank="1" showInputMessage="1" showErrorMessage="1" prompt="Auswahl" xr:uid="{0A4B0DBD-B14D-4694-B392-8C6B997662FA}">
          <x14:formula1>
            <xm:f>'Punkte Bestand'!$K$2:$K$5</xm:f>
          </x14:formula1>
          <xm:sqref>D14:E14</xm:sqref>
        </x14:dataValidation>
        <x14:dataValidation type="list" allowBlank="1" showInputMessage="1" showErrorMessage="1" prompt="Auswahl" xr:uid="{5FAF9F61-D5B9-44BC-A5FA-76B296C2D924}">
          <x14:formula1>
            <xm:f>'Punkte Bestand'!$N$2:$N$9</xm:f>
          </x14:formula1>
          <xm:sqref>D8:E8</xm:sqref>
        </x14:dataValidation>
        <x14:dataValidation type="list" allowBlank="1" showInputMessage="1" showErrorMessage="1" prompt="Auswahl" xr:uid="{0E130551-E9C4-4D30-BC40-0B4141D8A700}">
          <x14:formula1>
            <xm:f>'Punkte Bestand'!$K$9:$K$12</xm:f>
          </x14:formula1>
          <xm:sqref>D16:E16</xm:sqref>
        </x14:dataValidation>
        <x14:dataValidation type="list" allowBlank="1" showInputMessage="1" showErrorMessage="1" prompt="Auswahl" xr:uid="{6630BC77-9F0E-413E-923C-A3CEDE637134}">
          <x14:formula1>
            <xm:f>'Punkte Bestand'!$K$15:$K$17</xm:f>
          </x14:formula1>
          <xm:sqref>D23:E26</xm:sqref>
        </x14:dataValidation>
        <x14:dataValidation type="list" allowBlank="1" showInputMessage="1" showErrorMessage="1" prompt="Auswahl" xr:uid="{E319E2A7-73C0-422D-AFB8-C7DF9ACE0A49}">
          <x14:formula1>
            <xm:f>'Punkte Bestand'!$E$2:$E$5</xm:f>
          </x14:formula1>
          <xm:sqref>E28:E31</xm:sqref>
        </x14:dataValidation>
        <x14:dataValidation type="list" allowBlank="1" showInputMessage="1" showErrorMessage="1" prompt="Auswahl" xr:uid="{266835D2-0FB6-45DC-8D42-8A123A341BBF}">
          <x14:formula1>
            <xm:f>'Punkte Bestand'!$B$2:$B$7</xm:f>
          </x14:formula1>
          <xm:sqref>D18:D21</xm:sqref>
        </x14:dataValidation>
        <x14:dataValidation type="list" allowBlank="1" showInputMessage="1" showErrorMessage="1" prompt="Auswahl" xr:uid="{9EF7A37C-1C40-4E29-9865-EB5B47525700}">
          <x14:formula1>
            <xm:f>'Punkte Bestand'!$E$6:$E$11</xm:f>
          </x14:formula1>
          <xm:sqref>D28:D31</xm:sqref>
        </x14:dataValidation>
        <x14:dataValidation type="list" allowBlank="1" showInputMessage="1" showErrorMessage="1" prompt="Auswahl" xr:uid="{21EB91ED-6445-4E27-ADFD-1BB52AF7ED2E}">
          <x14:formula1>
            <xm:f>'Punkte Bestand'!$H$2:$H$10</xm:f>
          </x14:formula1>
          <xm:sqref>D12:E12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9D467-EA08-4083-BC1D-8670DA09FE5B}">
  <dimension ref="A1:F69"/>
  <sheetViews>
    <sheetView showGridLines="0" showRowColHeaders="0" showRuler="0" view="pageLayout" zoomScaleNormal="100" workbookViewId="0">
      <selection activeCell="D8" sqref="D8"/>
      <extLst>
        <ext xmlns:xlsdti="http://schemas.microsoft.com/office/spreadsheetml/2023/showDataTypeIcons" uri="{77bfe23e-c014-4d31-8a63-9c772dbf06b6}">
          <xlsdti:showDataTypeIcons visible="0"/>
        </ext>
      </extLst>
    </sheetView>
  </sheetViews>
  <sheetFormatPr baseColWidth="10" defaultRowHeight="15" x14ac:dyDescent="0.25"/>
  <cols>
    <col min="1" max="1" width="15.28515625" customWidth="1"/>
    <col min="2" max="2" width="3.85546875" customWidth="1"/>
    <col min="3" max="3" width="12.85546875" customWidth="1"/>
    <col min="4" max="4" width="27.7109375" customWidth="1"/>
    <col min="5" max="5" width="31.5703125" customWidth="1"/>
    <col min="6" max="6" width="7.42578125" style="69" customWidth="1"/>
    <col min="7" max="7" width="13.140625" customWidth="1"/>
    <col min="8" max="8" width="14.42578125" customWidth="1"/>
    <col min="9" max="9" width="13.7109375" customWidth="1"/>
    <col min="10" max="11" width="12.7109375" customWidth="1"/>
    <col min="12" max="12" width="14.42578125" customWidth="1"/>
    <col min="13" max="13" width="12.7109375" customWidth="1"/>
  </cols>
  <sheetData>
    <row r="1" spans="1:6" ht="20.45" customHeight="1" x14ac:dyDescent="0.25">
      <c r="D1" s="39"/>
      <c r="E1" s="39"/>
      <c r="F1" s="73" t="s">
        <v>41</v>
      </c>
    </row>
    <row r="2" spans="1:6" ht="98.45" customHeight="1" x14ac:dyDescent="0.25">
      <c r="C2" s="139" t="s">
        <v>137</v>
      </c>
      <c r="D2" s="139"/>
      <c r="E2" s="218" t="s">
        <v>77</v>
      </c>
      <c r="F2" s="218"/>
    </row>
    <row r="3" spans="1:6" ht="16.899999999999999" customHeight="1" thickBot="1" x14ac:dyDescent="0.3">
      <c r="C3" s="20"/>
      <c r="D3" s="20"/>
      <c r="E3" s="20"/>
      <c r="F3" s="74"/>
    </row>
    <row r="4" spans="1:6" ht="178.9" customHeight="1" thickTop="1" thickBot="1" x14ac:dyDescent="0.3">
      <c r="A4" s="58" t="s">
        <v>40</v>
      </c>
      <c r="B4" s="164" t="s">
        <v>48</v>
      </c>
      <c r="C4" s="219"/>
      <c r="D4" s="165"/>
      <c r="E4" s="164" t="s">
        <v>48</v>
      </c>
      <c r="F4" s="226"/>
    </row>
    <row r="5" spans="1:6" ht="15.75" thickTop="1" x14ac:dyDescent="0.25">
      <c r="D5" s="24" t="s">
        <v>72</v>
      </c>
      <c r="E5" s="258" t="s">
        <v>73</v>
      </c>
      <c r="F5" s="258"/>
    </row>
    <row r="6" spans="1:6" ht="25.15" customHeight="1" thickBot="1" x14ac:dyDescent="0.3">
      <c r="D6" s="57"/>
      <c r="E6" s="259"/>
      <c r="F6" s="260"/>
    </row>
    <row r="7" spans="1:6" ht="15.75" thickBot="1" x14ac:dyDescent="0.3">
      <c r="A7" s="228" t="s">
        <v>14</v>
      </c>
      <c r="B7" s="229"/>
      <c r="D7" s="34" t="s">
        <v>51</v>
      </c>
      <c r="E7" s="34" t="s">
        <v>55</v>
      </c>
      <c r="F7" s="34" t="s">
        <v>39</v>
      </c>
    </row>
    <row r="8" spans="1:6" x14ac:dyDescent="0.25">
      <c r="A8" s="116" t="s">
        <v>42</v>
      </c>
      <c r="B8" s="25"/>
      <c r="C8" s="11" t="s">
        <v>3</v>
      </c>
      <c r="D8" s="88" t="s">
        <v>43</v>
      </c>
      <c r="E8" s="89" t="s">
        <v>134</v>
      </c>
      <c r="F8" s="70" t="str" cm="1">
        <f t="array" ref="F8">_xlfn.IFS(D8="Erhalt Bestand","0",D8="angebaut","0",D8="zu 100% Putz","0",D8="zu 100% Klinkerriemchen","10",D8="zu 80% Klinkerriemchen","8",D8="zu 50% Klinkerriemchen","5",D8="zu weniger als 50% Klinkerriemchen","3",D8="-","0")</f>
        <v>0</v>
      </c>
    </row>
    <row r="9" spans="1:6" x14ac:dyDescent="0.25">
      <c r="A9" s="118"/>
      <c r="B9" s="10"/>
      <c r="C9" s="11" t="s">
        <v>4</v>
      </c>
      <c r="D9" s="88" t="s">
        <v>43</v>
      </c>
      <c r="E9" s="89" t="s">
        <v>134</v>
      </c>
      <c r="F9" s="70" t="str" cm="1">
        <f t="array" ref="F9">_xlfn.IFS(D9="Erhalt Bestand","0",D9="angebaut","0",D9="zu 100% Putz","0",D9="zu 100% Klinkerriemchen","10",D9="zu 80% Klinkerriemchen","8",D9="zu 50% Klinkerriemchen","5",D9="zu weniger als 50% Klinkerriemchen","3",D9="-","0")</f>
        <v>0</v>
      </c>
    </row>
    <row r="10" spans="1:6" x14ac:dyDescent="0.25">
      <c r="A10" s="8"/>
      <c r="B10" s="31"/>
      <c r="C10" s="114" t="s">
        <v>5</v>
      </c>
      <c r="D10" s="88" t="s">
        <v>43</v>
      </c>
      <c r="E10" s="89" t="s">
        <v>134</v>
      </c>
      <c r="F10" s="70" t="str" cm="1">
        <f t="array" ref="F10">_xlfn.IFS(D10="Erhalt Bestand","0",D10="angebaut","0",D10="zu 100% Putz","0",D10="zu 100% Klinkerriemchen","10",D10="zu 80% Klinkerriemchen","8",D10="zu 50% Klinkerriemchen","5",D10="zu weniger als 50% Klinkerriemchen","3",D10="-","0")</f>
        <v>0</v>
      </c>
    </row>
    <row r="11" spans="1:6" x14ac:dyDescent="0.25">
      <c r="A11" s="8"/>
      <c r="B11" s="8"/>
      <c r="C11" s="126" t="s">
        <v>6</v>
      </c>
      <c r="D11" s="88" t="s">
        <v>43</v>
      </c>
      <c r="E11" s="89" t="s">
        <v>134</v>
      </c>
      <c r="F11" s="70" t="str" cm="1">
        <f t="array" ref="F11">_xlfn.IFS(D11="Erhalt Bestand","0",D11="angebaut","0",D11="zu 100% Putz","0",D11="zu 100% Klinkerriemchen","10",D11="zu 80% Klinkerriemchen","8",D11="zu 50% Klinkerriemchen","5",D11="zu weniger als 50% Klinkerriemchen","3",D11="-","0")</f>
        <v>0</v>
      </c>
    </row>
    <row r="12" spans="1:6" x14ac:dyDescent="0.25">
      <c r="A12" s="32"/>
      <c r="B12" s="32"/>
    </row>
    <row r="13" spans="1:6" x14ac:dyDescent="0.25">
      <c r="A13" s="117" t="s">
        <v>12</v>
      </c>
      <c r="B13" s="9"/>
      <c r="C13" s="126" t="s">
        <v>3</v>
      </c>
      <c r="D13" s="90" t="s">
        <v>43</v>
      </c>
      <c r="E13" s="98" t="s">
        <v>134</v>
      </c>
      <c r="F13" s="70" t="str" cm="1">
        <f t="array" ref="F13">_xlfn.IFS(D13="angebaut","0",D13="zu 100%","10",D13="zu 80%","8",D13="zu 50%","5",D13="zu weniger als 50%","3",D13="-","0")</f>
        <v>0</v>
      </c>
    </row>
    <row r="14" spans="1:6" x14ac:dyDescent="0.25">
      <c r="A14" s="118"/>
      <c r="B14" s="10"/>
      <c r="C14" s="115" t="s">
        <v>4</v>
      </c>
      <c r="D14" s="90" t="s">
        <v>43</v>
      </c>
      <c r="E14" s="98" t="s">
        <v>134</v>
      </c>
      <c r="F14" s="70" t="str" cm="1">
        <f t="array" ref="F14">_xlfn.IFS(D14="angebaut","0",D14="zu 100%","10",D14="zu 80%","8",D14="zu 50%","5",D14="zu weniger als 50%","3",D14="-","0")</f>
        <v>0</v>
      </c>
    </row>
    <row r="15" spans="1:6" x14ac:dyDescent="0.25">
      <c r="A15" s="8"/>
      <c r="B15" s="31"/>
      <c r="C15" s="114" t="s">
        <v>5</v>
      </c>
      <c r="D15" s="90" t="s">
        <v>43</v>
      </c>
      <c r="E15" s="98" t="s">
        <v>134</v>
      </c>
      <c r="F15" s="70" t="str" cm="1">
        <f t="array" ref="F15">_xlfn.IFS(D15="angebaut","0",D15="zu 100%","10",D15="zu 80%","8",D15="zu 50%","5",D15="zu weniger als 50%","3",D15="-","0")</f>
        <v>0</v>
      </c>
    </row>
    <row r="16" spans="1:6" x14ac:dyDescent="0.25">
      <c r="A16" s="8"/>
      <c r="B16" s="8"/>
      <c r="C16" s="126" t="s">
        <v>6</v>
      </c>
      <c r="D16" s="90" t="s">
        <v>43</v>
      </c>
      <c r="E16" s="98" t="s">
        <v>134</v>
      </c>
      <c r="F16" s="70" t="str" cm="1">
        <f t="array" ref="F16">_xlfn.IFS(D16="angebaut","0",D16="zu 100%","10",D16="zu 80%","8",D16="zu 50%","5",D16="zu weniger als 50%","3",D16="-","0")</f>
        <v>0</v>
      </c>
    </row>
    <row r="17" spans="1:6" x14ac:dyDescent="0.25">
      <c r="A17" s="119"/>
      <c r="B17" s="32"/>
    </row>
    <row r="18" spans="1:6" x14ac:dyDescent="0.25">
      <c r="A18" s="116" t="s">
        <v>59</v>
      </c>
      <c r="B18" s="9"/>
      <c r="C18" s="126" t="s">
        <v>3</v>
      </c>
      <c r="D18" s="90" t="s">
        <v>43</v>
      </c>
      <c r="E18" s="98" t="s">
        <v>134</v>
      </c>
      <c r="F18" s="70" t="str" cm="1">
        <f t="array" ref="F18">_xlfn.IFS(D18="angebaut","0",D18="zu 100%","10",D18="zu 80%","8",D18="zu 50%","5",D18="zu weniger als 50%","3",D18="-","0")</f>
        <v>0</v>
      </c>
    </row>
    <row r="19" spans="1:6" x14ac:dyDescent="0.25">
      <c r="A19" s="118"/>
      <c r="B19" s="10"/>
      <c r="C19" s="115" t="s">
        <v>4</v>
      </c>
      <c r="D19" s="90" t="s">
        <v>43</v>
      </c>
      <c r="E19" s="98" t="s">
        <v>134</v>
      </c>
      <c r="F19" s="70" t="str" cm="1">
        <f t="array" ref="F19">_xlfn.IFS(D19="angebaut","0",D19="zu 100%","10",D19="zu 80%","8",D19="zu 50%","5",D19="zu weniger als 50%","3",D19="-","0")</f>
        <v>0</v>
      </c>
    </row>
    <row r="20" spans="1:6" x14ac:dyDescent="0.25">
      <c r="A20" s="8"/>
      <c r="B20" s="31"/>
      <c r="C20" s="11" t="s">
        <v>5</v>
      </c>
      <c r="D20" s="90" t="s">
        <v>43</v>
      </c>
      <c r="E20" s="98" t="s">
        <v>134</v>
      </c>
      <c r="F20" s="70" t="str" cm="1">
        <f t="array" ref="F20">_xlfn.IFS(D20="angebaut","0",D20="zu 100%","10",D20="zu 80%","8",D20="zu 50%","5",D20="zu weniger als 50%","3",D20="-","0")</f>
        <v>0</v>
      </c>
    </row>
    <row r="21" spans="1:6" ht="15.75" thickBot="1" x14ac:dyDescent="0.3">
      <c r="A21" s="8"/>
      <c r="B21" s="31"/>
      <c r="C21" s="11" t="s">
        <v>6</v>
      </c>
      <c r="D21" s="90" t="s">
        <v>43</v>
      </c>
      <c r="E21" s="98" t="s">
        <v>134</v>
      </c>
      <c r="F21" s="70" t="str" cm="1">
        <f t="array" ref="F21">_xlfn.IFS(D21="angebaut","0",D21="zu 100%","10",D21="zu 80%","8",D21="zu 50%","5",D21="zu weniger als 50%","3",D21="-","0")</f>
        <v>0</v>
      </c>
    </row>
    <row r="22" spans="1:6" ht="15.75" thickBot="1" x14ac:dyDescent="0.3">
      <c r="A22" s="235" t="s">
        <v>2</v>
      </c>
      <c r="B22" s="235"/>
    </row>
    <row r="23" spans="1:6" x14ac:dyDescent="0.25">
      <c r="A23" s="261" t="s">
        <v>8</v>
      </c>
      <c r="B23" s="262"/>
      <c r="D23" s="91" t="s">
        <v>43</v>
      </c>
      <c r="E23" s="89" t="s">
        <v>43</v>
      </c>
      <c r="F23" s="70" t="str" cm="1">
        <f t="array" ref="F23">_xlfn.IFS(D23="entspricht dem Bestand","10",D23="keine Ornamente abweichend vom Bestand","0",D23="Wiederaufnahme der Ornamentoptik","12",D23="-","0")</f>
        <v>0</v>
      </c>
    </row>
    <row r="24" spans="1:6" ht="7.15" customHeight="1" x14ac:dyDescent="0.25">
      <c r="A24" s="118"/>
      <c r="B24" s="8"/>
    </row>
    <row r="25" spans="1:6" x14ac:dyDescent="0.25">
      <c r="A25" s="263" t="s">
        <v>9</v>
      </c>
      <c r="B25" s="264"/>
      <c r="D25" s="91" t="s">
        <v>43</v>
      </c>
      <c r="E25" s="89" t="s">
        <v>43</v>
      </c>
      <c r="F25" s="70" t="str" cm="1">
        <f t="array" ref="F25">_xlfn.IFS(D25="entspricht Bestand","10",D25="Abweichend vom Bestand","0",D25="-","0")</f>
        <v>0</v>
      </c>
    </row>
    <row r="26" spans="1:6" ht="7.15" customHeight="1" x14ac:dyDescent="0.25">
      <c r="A26" s="8"/>
      <c r="B26" s="8"/>
    </row>
    <row r="27" spans="1:6" x14ac:dyDescent="0.25">
      <c r="A27" s="265" t="s">
        <v>20</v>
      </c>
      <c r="B27" s="266"/>
      <c r="D27" s="91" t="s">
        <v>43</v>
      </c>
      <c r="E27" s="89" t="s">
        <v>43</v>
      </c>
      <c r="F27" s="70" t="str" cm="1">
        <f t="array" ref="F27">_xlfn.IFS(D27="entspricht Bestand","10",D27="Abweichend vom Bestand","0",D27="-","0")</f>
        <v>0</v>
      </c>
    </row>
    <row r="28" spans="1:6" ht="7.15" customHeight="1" x14ac:dyDescent="0.25">
      <c r="A28" s="120"/>
      <c r="B28" s="8"/>
    </row>
    <row r="29" spans="1:6" x14ac:dyDescent="0.25">
      <c r="A29" s="256" t="s">
        <v>10</v>
      </c>
      <c r="B29" s="257"/>
      <c r="D29" s="91" t="s">
        <v>43</v>
      </c>
      <c r="E29" s="89" t="s">
        <v>43</v>
      </c>
      <c r="F29" s="70" t="str" cm="1">
        <f t="array" ref="F29">_xlfn.IFS(D29="entspricht Bestand","10",D29="Abweichend vom Bestand","0",D29="-","0")</f>
        <v>0</v>
      </c>
    </row>
    <row r="30" spans="1:6" ht="7.15" customHeight="1" x14ac:dyDescent="0.25">
      <c r="A30" s="118"/>
      <c r="B30" s="118"/>
    </row>
    <row r="31" spans="1:6" x14ac:dyDescent="0.25">
      <c r="A31" s="236" t="s">
        <v>11</v>
      </c>
      <c r="B31" s="236"/>
      <c r="D31" s="91" t="s">
        <v>43</v>
      </c>
      <c r="E31" s="89" t="s">
        <v>43</v>
      </c>
      <c r="F31" s="70" t="str" cm="1">
        <f t="array" ref="F31">_xlfn.IFS(D31="entspricht Bestand","10",D31="Abweichend vom Bestand","0",D31="-","0")</f>
        <v>0</v>
      </c>
    </row>
    <row r="32" spans="1:6" x14ac:dyDescent="0.25">
      <c r="A32" s="8"/>
      <c r="B32" s="8"/>
      <c r="D32" s="118"/>
      <c r="E32" s="8"/>
      <c r="F32" s="71"/>
    </row>
    <row r="33" spans="1:6" x14ac:dyDescent="0.25">
      <c r="A33" s="8"/>
      <c r="B33" s="8"/>
      <c r="D33" s="8"/>
      <c r="E33" s="8"/>
      <c r="F33" s="71"/>
    </row>
    <row r="34" spans="1:6" x14ac:dyDescent="0.25">
      <c r="A34" s="96"/>
      <c r="B34" s="96"/>
      <c r="C34" s="93"/>
      <c r="D34" s="96"/>
      <c r="E34" s="96"/>
      <c r="F34" s="97"/>
    </row>
    <row r="35" spans="1:6" ht="18" customHeight="1" x14ac:dyDescent="0.25">
      <c r="A35" s="230" t="s">
        <v>49</v>
      </c>
      <c r="B35" s="230"/>
      <c r="C35" s="94"/>
      <c r="D35" s="94"/>
      <c r="E35" s="94"/>
      <c r="F35" s="95" t="s">
        <v>44</v>
      </c>
    </row>
    <row r="36" spans="1:6" ht="23.25" customHeight="1" x14ac:dyDescent="0.25">
      <c r="A36" s="231"/>
      <c r="B36" s="231"/>
    </row>
    <row r="37" spans="1:6" ht="15.75" thickBot="1" x14ac:dyDescent="0.3">
      <c r="A37" s="33"/>
      <c r="B37" s="33"/>
      <c r="D37" s="59" t="s">
        <v>51</v>
      </c>
      <c r="E37" s="34" t="s">
        <v>55</v>
      </c>
      <c r="F37" s="60" t="s">
        <v>39</v>
      </c>
    </row>
    <row r="38" spans="1:6" ht="15.75" thickBot="1" x14ac:dyDescent="0.3">
      <c r="A38" s="234" t="s">
        <v>15</v>
      </c>
      <c r="B38" s="235"/>
    </row>
    <row r="39" spans="1:6" x14ac:dyDescent="0.25">
      <c r="A39" s="240" t="s">
        <v>16</v>
      </c>
      <c r="B39" s="241"/>
      <c r="D39" s="91" t="s">
        <v>43</v>
      </c>
      <c r="E39" s="89" t="s">
        <v>134</v>
      </c>
      <c r="F39" s="70" t="str" cm="1">
        <f t="array" ref="F39">_xlfn.IFS(D39="In der Dämmebene","10",D39="Außenkante Mauerwerk","7",D39="Mittig Mauerwerk","4",D39="-","0")</f>
        <v>0</v>
      </c>
    </row>
    <row r="40" spans="1:6" ht="6" customHeight="1" x14ac:dyDescent="0.25">
      <c r="A40" s="120"/>
      <c r="B40" s="32"/>
    </row>
    <row r="41" spans="1:6" x14ac:dyDescent="0.25">
      <c r="A41" s="242" t="s">
        <v>17</v>
      </c>
      <c r="B41" s="243"/>
      <c r="D41" s="92" t="s">
        <v>43</v>
      </c>
      <c r="E41" s="89" t="s">
        <v>134</v>
      </c>
      <c r="F41" s="70" t="str" cm="1">
        <f t="array" ref="F41">_xlfn.IFS(D41="Eckriemchen Laibung Riemchen","6",D41="Riemchen enden Außenkante Laibung-Laibungen Putz","0",D41="Eckriemchen+Laibungen Putz","10",D41="Faschen Putz","4",D41="-","0")</f>
        <v>0</v>
      </c>
    </row>
    <row r="42" spans="1:6" ht="6" customHeight="1" x14ac:dyDescent="0.25">
      <c r="A42" s="8"/>
      <c r="B42" s="8"/>
    </row>
    <row r="43" spans="1:6" x14ac:dyDescent="0.25">
      <c r="A43" s="244" t="s">
        <v>22</v>
      </c>
      <c r="B43" s="245"/>
      <c r="D43" s="91" t="s">
        <v>43</v>
      </c>
      <c r="E43" s="89" t="s">
        <v>134</v>
      </c>
      <c r="F43" s="70" t="str" cm="1">
        <f t="array" ref="F43">_xlfn.IFS(D43="Rollschicht wie Bestand","10",D43="Rollschicht abweichend vom Bestand","0",D43="Läuferschicht wie Bestand","10",D43="Läuferschicht abweichend vom Bestand","0",D43="-","0")</f>
        <v>0</v>
      </c>
    </row>
    <row r="44" spans="1:6" ht="6" customHeight="1" x14ac:dyDescent="0.25">
      <c r="A44" s="118"/>
      <c r="B44" s="118"/>
    </row>
    <row r="45" spans="1:6" x14ac:dyDescent="0.25">
      <c r="A45" s="246" t="s">
        <v>56</v>
      </c>
      <c r="B45" s="247"/>
      <c r="D45" s="91" t="s">
        <v>43</v>
      </c>
      <c r="E45" s="89" t="s">
        <v>134</v>
      </c>
      <c r="F45" s="70" t="str" cm="1">
        <f t="array" ref="F45">_xlfn.IFS(D45="Rollschicht wie Bestand","10",D45="Läuferschicht wie Bestand","10",D45="Alufensterbank","0",D45="sonstiges","2",D45="-","0")</f>
        <v>0</v>
      </c>
    </row>
    <row r="46" spans="1:6" ht="6" customHeight="1" x14ac:dyDescent="0.25">
      <c r="A46" s="8"/>
      <c r="B46" s="36"/>
      <c r="D46" s="8"/>
      <c r="F46" s="71"/>
    </row>
    <row r="47" spans="1:6" x14ac:dyDescent="0.25">
      <c r="A47" s="236" t="s">
        <v>54</v>
      </c>
      <c r="B47" s="236"/>
      <c r="D47" s="91" t="s">
        <v>43</v>
      </c>
      <c r="E47" s="89" t="s">
        <v>134</v>
      </c>
      <c r="F47" s="70" t="str" cm="1">
        <f t="array" ref="F47">_xlfn.IFS(D47="Erhalt wie Baualter","4",D47="Erhalt bereits saniert","2",D47="Erhalt energetisch verbessert","6",D47="neu, Optik wie Bestand","10",D47="neu, Optik neu","0",D47="-","0")</f>
        <v>0</v>
      </c>
    </row>
    <row r="48" spans="1:6" ht="6" customHeight="1" thickBot="1" x14ac:dyDescent="0.3">
      <c r="A48" s="8"/>
      <c r="B48" s="8"/>
    </row>
    <row r="49" spans="1:6" ht="15.75" thickBot="1" x14ac:dyDescent="0.3">
      <c r="A49" s="235" t="s">
        <v>18</v>
      </c>
      <c r="B49" s="235"/>
      <c r="D49" s="91" t="s">
        <v>43</v>
      </c>
      <c r="E49" s="89" t="s">
        <v>134</v>
      </c>
      <c r="F49" s="70" t="str" cm="1">
        <f t="array" ref="F49">_xlfn.IFS(D49="Sockel ungedämmt-Rücksprung","4",D49="Sockel gedämmt-Putz","6",D49="Sockel gedämmt Klinkerriemchen","8",D49="-","0")</f>
        <v>0</v>
      </c>
    </row>
    <row r="50" spans="1:6" ht="12" customHeight="1" thickBot="1" x14ac:dyDescent="0.3">
      <c r="A50" s="21"/>
      <c r="B50" s="8"/>
      <c r="F50" s="71"/>
    </row>
    <row r="51" spans="1:6" ht="145.15" customHeight="1" thickTop="1" thickBot="1" x14ac:dyDescent="0.3">
      <c r="A51" s="21"/>
      <c r="B51" s="8"/>
      <c r="C51" s="232" t="s">
        <v>48</v>
      </c>
      <c r="D51" s="233"/>
      <c r="E51" s="232" t="s">
        <v>48</v>
      </c>
      <c r="F51" s="255"/>
    </row>
    <row r="52" spans="1:6" ht="15" customHeight="1" thickTop="1" x14ac:dyDescent="0.25">
      <c r="A52" s="21"/>
      <c r="B52" s="8"/>
      <c r="D52" s="24" t="s">
        <v>45</v>
      </c>
      <c r="E52" s="251" t="s">
        <v>46</v>
      </c>
      <c r="F52" s="251"/>
    </row>
    <row r="53" spans="1:6" ht="8.4499999999999993" customHeight="1" x14ac:dyDescent="0.25">
      <c r="A53" s="21"/>
      <c r="B53" s="8"/>
      <c r="D53" s="24"/>
      <c r="E53" s="61"/>
      <c r="F53" s="61"/>
    </row>
    <row r="54" spans="1:6" ht="15.75" thickBot="1" x14ac:dyDescent="0.3">
      <c r="A54" s="8"/>
      <c r="B54" s="8"/>
      <c r="D54" s="59" t="s">
        <v>51</v>
      </c>
      <c r="E54" s="34" t="s">
        <v>55</v>
      </c>
      <c r="F54" s="60" t="s">
        <v>39</v>
      </c>
    </row>
    <row r="55" spans="1:6" ht="15.75" thickBot="1" x14ac:dyDescent="0.3">
      <c r="A55" s="228" t="s">
        <v>52</v>
      </c>
      <c r="B55" s="229"/>
      <c r="D55" s="8"/>
      <c r="F55" s="71"/>
    </row>
    <row r="56" spans="1:6" x14ac:dyDescent="0.25">
      <c r="A56" s="248" t="s">
        <v>19</v>
      </c>
      <c r="B56" s="249"/>
      <c r="D56" s="91" t="s">
        <v>43</v>
      </c>
      <c r="E56" s="89" t="s">
        <v>134</v>
      </c>
      <c r="F56" s="70" t="str" cm="1">
        <f t="array" ref="F56">_xlfn.IFS(D56="Dachrand wie Bestand unverändert","6",D56="Neuausbildung Dachrand wie Bestand","8",D56="Neuausbildung Dachrand abweichend vom Bestand","0",D56="-","0")</f>
        <v>0</v>
      </c>
    </row>
    <row r="57" spans="1:6" ht="6" customHeight="1" x14ac:dyDescent="0.25"/>
    <row r="58" spans="1:6" x14ac:dyDescent="0.25">
      <c r="A58" s="250" t="s">
        <v>53</v>
      </c>
      <c r="B58" s="250"/>
      <c r="D58" s="91" t="s">
        <v>43</v>
      </c>
      <c r="E58" s="89" t="s">
        <v>134</v>
      </c>
      <c r="F58" s="70" t="str" cm="1">
        <f t="array" ref="F58">_xlfn.IFS(D58="Farbgebung wie Bestand","8",D58="Farbgebung verändert rot","0",D58="Farbgebung verändert grau","0",D58="Farbgebung verändert sonstige","0",D58="-","0")</f>
        <v>0</v>
      </c>
    </row>
    <row r="59" spans="1:6" ht="6" customHeight="1" thickBot="1" x14ac:dyDescent="0.3">
      <c r="A59" s="118"/>
      <c r="B59" s="118"/>
    </row>
    <row r="60" spans="1:6" ht="15.75" thickBot="1" x14ac:dyDescent="0.3">
      <c r="A60" s="228" t="s">
        <v>21</v>
      </c>
      <c r="B60" s="229"/>
      <c r="D60" s="91" t="s">
        <v>43</v>
      </c>
      <c r="E60" s="89" t="s">
        <v>134</v>
      </c>
      <c r="F60" s="70" t="str" cm="1">
        <f t="array" ref="F60">_xlfn.IFS(D60="neue Balkone-Größe wie Bestand","10",D60="neue Balkone-größer als Bestand","0",D60="neue Balkone-bisher keine Balkone","0",D60="Sanierung Balkongeländer/ Brüstungen","4",D60="Außenwand Loggien Putz","6",D60="Außenwand Loggien Backstein","10",D60="-","0")</f>
        <v>0</v>
      </c>
    </row>
    <row r="61" spans="1:6" ht="12" customHeight="1" thickBot="1" x14ac:dyDescent="0.3">
      <c r="A61" s="21"/>
      <c r="B61" s="8"/>
      <c r="F61" s="71"/>
    </row>
    <row r="62" spans="1:6" ht="145.15" customHeight="1" thickTop="1" thickBot="1" x14ac:dyDescent="0.3">
      <c r="C62" s="164" t="s">
        <v>48</v>
      </c>
      <c r="D62" s="227"/>
      <c r="E62" s="252" t="s">
        <v>48</v>
      </c>
      <c r="F62" s="253"/>
    </row>
    <row r="63" spans="1:6" ht="15" customHeight="1" thickTop="1" x14ac:dyDescent="0.25">
      <c r="D63" s="24" t="s">
        <v>47</v>
      </c>
      <c r="E63" s="254" t="s">
        <v>50</v>
      </c>
      <c r="F63" s="254"/>
    </row>
    <row r="64" spans="1:6" ht="15.75" thickBot="1" x14ac:dyDescent="0.3"/>
    <row r="65" spans="1:6" ht="15.75" thickBot="1" x14ac:dyDescent="0.3">
      <c r="A65" s="209" t="s">
        <v>23</v>
      </c>
      <c r="B65" s="209"/>
      <c r="C65" s="209"/>
      <c r="D65" s="209"/>
      <c r="F65" s="76">
        <f>F8+F9+F10+F11+F13+F14+F15+F16+F18+F19+F20+F21+F23+F25+F27+F29+F31+F39+F41+F43+F45+F47+F49+F56+F58+F60</f>
        <v>0</v>
      </c>
    </row>
    <row r="66" spans="1:6" ht="6" customHeight="1" thickBot="1" x14ac:dyDescent="0.3"/>
    <row r="67" spans="1:6" ht="15.75" thickBot="1" x14ac:dyDescent="0.3">
      <c r="A67" s="239" t="s">
        <v>24</v>
      </c>
      <c r="B67" s="239"/>
      <c r="C67" s="239"/>
      <c r="D67" s="239"/>
      <c r="F67" s="75">
        <f>'Fassade Bestand (2)'!F33</f>
        <v>0</v>
      </c>
    </row>
    <row r="68" spans="1:6" ht="15.75" thickBot="1" x14ac:dyDescent="0.3"/>
    <row r="69" spans="1:6" ht="15.75" thickBot="1" x14ac:dyDescent="0.3">
      <c r="D69" s="237" t="str">
        <f>IF(F65&gt;=F67,"Die erreichte Punktzahl entspricht den Anforderungen","Die erreichte Punktzahl entspricht nicht den Anforderungen")</f>
        <v>Die erreichte Punktzahl entspricht den Anforderungen</v>
      </c>
      <c r="E69" s="238"/>
    </row>
  </sheetData>
  <sheetProtection algorithmName="SHA-512" hashValue="gQGtnh0EkN9k3dm60LGPsJjH8xUrcC1vn+d7TqzW1s1AZHkcVql6tDroKEMq+V8ae3yfscn6mF+8ml6GegXJ6Q==" saltValue="yKeNnwILQH9eeMNvqJoprA==" spinCount="100000" sheet="1" selectLockedCells="1"/>
  <mergeCells count="34">
    <mergeCell ref="E2:F2"/>
    <mergeCell ref="A29:B29"/>
    <mergeCell ref="B4:D4"/>
    <mergeCell ref="E4:F4"/>
    <mergeCell ref="E5:F5"/>
    <mergeCell ref="E6:F6"/>
    <mergeCell ref="A7:B7"/>
    <mergeCell ref="A22:B22"/>
    <mergeCell ref="A23:B23"/>
    <mergeCell ref="A25:B25"/>
    <mergeCell ref="A27:B27"/>
    <mergeCell ref="D69:E69"/>
    <mergeCell ref="A67:D67"/>
    <mergeCell ref="A39:B39"/>
    <mergeCell ref="A41:B41"/>
    <mergeCell ref="A43:B43"/>
    <mergeCell ref="A45:B45"/>
    <mergeCell ref="A56:B56"/>
    <mergeCell ref="A58:B58"/>
    <mergeCell ref="A49:B49"/>
    <mergeCell ref="A65:D65"/>
    <mergeCell ref="E52:F52"/>
    <mergeCell ref="E62:F62"/>
    <mergeCell ref="E63:F63"/>
    <mergeCell ref="A47:B47"/>
    <mergeCell ref="A60:B60"/>
    <mergeCell ref="E51:F51"/>
    <mergeCell ref="C62:D62"/>
    <mergeCell ref="A55:B55"/>
    <mergeCell ref="A35:B36"/>
    <mergeCell ref="C51:D51"/>
    <mergeCell ref="C2:D2"/>
    <mergeCell ref="A38:B38"/>
    <mergeCell ref="A31:B31"/>
  </mergeCells>
  <phoneticPr fontId="12" type="noConversion"/>
  <dataValidations count="16">
    <dataValidation type="list" allowBlank="1" showInputMessage="1" showErrorMessage="1" prompt="Auswahl" sqref="D45" xr:uid="{D672FF8E-0EB9-4036-85EB-B80AC27A4292}">
      <formula1>"Rollschicht wie Bestand,Läuferschicht wie Bestand,Alufensterbank,Sonstiges,-,"</formula1>
    </dataValidation>
    <dataValidation type="list" allowBlank="1" showInputMessage="1" showErrorMessage="1" sqref="D44" xr:uid="{A2741808-B315-4B82-901B-936C0FD2C6CF}">
      <formula1>"Rollschicht wie Bestand,Rollschicht abweichend vom Besand,Läuferschicht wie Bestand,Läuferschicht abweichend vom Bestand"</formula1>
    </dataValidation>
    <dataValidation type="list" allowBlank="1" showInputMessage="1" showErrorMessage="1" prompt="Auswahl" sqref="D29 D25 D27 D31" xr:uid="{37C5AD94-9E5D-4E2F-BB88-2CFAD6E723D5}">
      <formula1>"entspricht Bestand,Abweichend vom Bestand,-,"</formula1>
    </dataValidation>
    <dataValidation type="list" allowBlank="1" showInputMessage="1" showErrorMessage="1" sqref="D61" xr:uid="{F1D33A3B-F634-4F13-8E62-469DF8944BA8}">
      <formula1>"Abbruch Balkone-neue Balkone, Sanierung Balkongeländer,AW Loggien Putz,AW Loggien Verblend"</formula1>
    </dataValidation>
    <dataValidation type="list" allowBlank="1" showInputMessage="1" showErrorMessage="1" prompt="Auswahl" sqref="D49" xr:uid="{BBCB4F4D-8ED9-4D93-82CA-73A0C986BF4F}">
      <formula1>"Sockel ungedämmt-Rücksprung,Sockel gedämmt-Putz,Sockel gedämmt Klinkerriemchen,-,"</formula1>
    </dataValidation>
    <dataValidation type="list" allowBlank="1" showInputMessage="1" showErrorMessage="1" sqref="D42" xr:uid="{1B231D2F-87EB-406B-A477-25375ABBE3DB}">
      <formula1>"Eckriemchen Laibung Riemchen,Riemchen enden Außenkante Laibung-Laibungen Putz,Eckriemchen+Laibungen Putz,Faschen Putz"</formula1>
    </dataValidation>
    <dataValidation type="list" allowBlank="1" showInputMessage="1" showErrorMessage="1" prompt="Auswahl" sqref="D39" xr:uid="{1BF30D91-474F-4266-8CDF-BE247639A450}">
      <formula1>"In der Dämmebene,Außenkante Mauerwerk,Mittig Mauerwerk,-,"</formula1>
    </dataValidation>
    <dataValidation type="list" allowBlank="1" showInputMessage="1" showErrorMessage="1" prompt="Auswahl" sqref="D23" xr:uid="{79F82CA7-4DA1-47E7-808C-775E4D58038C}">
      <formula1>"entspricht dem Bestand,keine Ornamente abweichend vom Bestand,Wiederaufnahme der Ornamentoptik,-,"</formula1>
    </dataValidation>
    <dataValidation type="list" allowBlank="1" showInputMessage="1" showErrorMessage="1" prompt="Auswahl" sqref="D41" xr:uid="{A67098E5-B98F-49A6-A483-49D5FC1A499D}">
      <formula1>"Eckriemchen Laibung Riemchen,Riemchen enden Außenkante Laibung-Laibungen Putz,Eckriemchen+Laibungen Putz,Faschen Putz,-,"</formula1>
    </dataValidation>
    <dataValidation type="list" allowBlank="1" showInputMessage="1" showErrorMessage="1" prompt="Auswahl" sqref="D43" xr:uid="{5BB5D045-30EF-44FA-B0F7-38BC9F5AC163}">
      <formula1>"Rollschicht wie Bestand,Rollschicht abweichend vom Bestand,Läuferschicht wie Bestand,Läuferschicht abweichend vom Bestand,-,"</formula1>
    </dataValidation>
    <dataValidation allowBlank="1" showInputMessage="1" showErrorMessage="1" prompt="Auswahl" sqref="D46 D55 D32:D34" xr:uid="{ADF56CA9-23D3-445F-96A1-1AB56B243723}"/>
    <dataValidation type="list" allowBlank="1" showInputMessage="1" showErrorMessage="1" prompt="Auswahl" sqref="D56" xr:uid="{83284908-F104-4BB6-92E3-294463A3A3B3}">
      <formula1>"Dachrand wie Bestand unverändert,Neuausbildung Dachrand wie Bestand,Neuausbildung Dachrand abweichend vom Bestand,-,"</formula1>
    </dataValidation>
    <dataValidation type="list" allowBlank="1" showInputMessage="1" showErrorMessage="1" prompt="Auswahl" sqref="D58" xr:uid="{D8FFA6C8-6692-407A-80F7-91E8D4CAAB12}">
      <formula1>"Farbgebung wie Bestand,Farbgebung verändert rot,Farbgebung verändert grau,Farbgebung verändert sonstige,-,"</formula1>
    </dataValidation>
    <dataValidation type="list" allowBlank="1" showInputMessage="1" showErrorMessage="1" prompt="Auswahl" sqref="D47" xr:uid="{73BECEFB-A798-4A15-978D-A68DD0E67FE0}">
      <mc:AlternateContent xmlns:x12ac="http://schemas.microsoft.com/office/spreadsheetml/2011/1/ac" xmlns:mc="http://schemas.openxmlformats.org/markup-compatibility/2006">
        <mc:Choice Requires="x12ac">
          <x12ac:list>Erhalt wie Baualter,Erhalt bereits saniert,Erhalt energetisch verbessert,"neu, Optik wie Bestand","neu, Optik neu",-,</x12ac:list>
        </mc:Choice>
        <mc:Fallback>
          <formula1>"Erhalt wie Baualter,Erhalt bereits saniert,Erhalt energetisch verbessert,neu, Optik wie Bestand,neu, Optik neu,-,"</formula1>
        </mc:Fallback>
      </mc:AlternateContent>
    </dataValidation>
    <dataValidation type="list" allowBlank="1" showInputMessage="1" showErrorMessage="1" prompt="Auswahl" sqref="D8:D11" xr:uid="{FCCE90F9-F671-4041-9F95-70B73FA89A7D}">
      <formula1>"Erhalt Bestand,angebaut,zu 100% Putz,zu 100% Klinkerriemchen,zu 80% Klinkerriemchen,zu 50% Klinkerriemchen,zu weniger als 50% Klinkerriemchen,-,"</formula1>
    </dataValidation>
    <dataValidation type="list" allowBlank="1" showInputMessage="1" showErrorMessage="1" prompt="Auswahl" sqref="D13:D16 D18:D21" xr:uid="{2BF5AA9D-091A-4E36-BCFF-CFB615CBAB88}">
      <formula1>"-,angebaut,zu 100%,zu 80%,zu 50%,zu weniger als 50%"</formula1>
    </dataValidation>
  </dataValidations>
  <pageMargins left="0.25" right="0.25" top="0.75" bottom="0.75" header="0.3" footer="0.3"/>
  <pageSetup paperSize="9" orientation="portrait" r:id="rId1"/>
  <headerFooter>
    <oddHeader>&amp;C&amp;"-,Fett"&amp;14&amp;K00-045SELBSTAUSKUNFT BACKSTEINFÖRDERUNG</oddHeader>
    <oddFooter>&amp;C&amp;A</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21766DC-59D5-466A-8D83-3CB540510888}">
          <x14:formula1>
            <xm:f>'Punkte Bestand'!$E$15:$E$18</xm:f>
          </x14:formula1>
          <xm:sqref>E23 E25 E27 E29 E31</xm:sqref>
        </x14:dataValidation>
        <x14:dataValidation type="list" allowBlank="1" showInputMessage="1" showErrorMessage="1" prompt="Auswahl" xr:uid="{06F1E832-7E99-4954-89CF-C22BB2703CBA}">
          <x14:formula1>
            <xm:f>'Punkte Bestand'!$E$22:$E$28</xm:f>
          </x14:formula1>
          <xm:sqref>D60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7C64E-328B-4983-A0B3-9197621A532D}">
  <dimension ref="A1:K10"/>
  <sheetViews>
    <sheetView showGridLines="0" showRowColHeaders="0" showRuler="0" view="pageLayout" topLeftCell="A6" zoomScaleNormal="100" workbookViewId="0">
      <selection activeCell="F8" sqref="F8:K8"/>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10" width="7.28515625" customWidth="1"/>
    <col min="11" max="11" width="6.7109375" customWidth="1"/>
  </cols>
  <sheetData>
    <row r="1" spans="1:11" ht="18.75" x14ac:dyDescent="0.3">
      <c r="D1" s="129"/>
      <c r="E1" s="129"/>
      <c r="F1" s="129"/>
      <c r="G1" s="129"/>
      <c r="H1" s="129"/>
      <c r="I1" s="129"/>
      <c r="J1" s="129"/>
      <c r="K1" s="16" t="s">
        <v>57</v>
      </c>
    </row>
    <row r="2" spans="1:11" ht="81" customHeight="1" x14ac:dyDescent="0.25">
      <c r="C2" s="139" t="s">
        <v>138</v>
      </c>
      <c r="D2" s="139"/>
      <c r="E2" s="139"/>
      <c r="F2" s="139"/>
      <c r="G2" s="47"/>
      <c r="H2" s="47"/>
      <c r="I2" s="47"/>
      <c r="J2" s="47"/>
    </row>
    <row r="3" spans="1:11" ht="6.6" customHeight="1" thickBot="1" x14ac:dyDescent="0.3">
      <c r="D3" s="62"/>
      <c r="E3" s="62"/>
      <c r="F3" s="62"/>
      <c r="G3" s="62"/>
      <c r="H3" s="62"/>
      <c r="I3" s="62"/>
      <c r="J3" s="62"/>
    </row>
    <row r="4" spans="1:11" s="64" customFormat="1" ht="190.15" customHeight="1" thickTop="1" thickBot="1" x14ac:dyDescent="0.3">
      <c r="A4" s="281" t="s">
        <v>83</v>
      </c>
      <c r="B4" s="282"/>
      <c r="C4" s="282"/>
      <c r="D4" s="282"/>
      <c r="E4" s="282"/>
      <c r="F4" s="282"/>
      <c r="G4" s="282"/>
      <c r="H4" s="282"/>
      <c r="I4" s="282"/>
      <c r="J4" s="282"/>
      <c r="K4" s="283"/>
    </row>
    <row r="5" spans="1:11" s="64" customFormat="1" ht="19.899999999999999" customHeight="1" thickTop="1" thickBot="1" x14ac:dyDescent="0.3"/>
    <row r="6" spans="1:11" s="64" customFormat="1" ht="190.15" customHeight="1" thickTop="1" thickBot="1" x14ac:dyDescent="0.3">
      <c r="A6" s="272"/>
      <c r="B6" s="273"/>
      <c r="C6" s="274"/>
      <c r="D6" s="275"/>
      <c r="F6" s="272"/>
      <c r="G6" s="273"/>
      <c r="H6" s="273"/>
      <c r="I6" s="274"/>
      <c r="J6" s="274"/>
      <c r="K6" s="275"/>
    </row>
    <row r="7" spans="1:11" s="64" customFormat="1" ht="15" customHeight="1" thickTop="1" thickBot="1" x14ac:dyDescent="0.3">
      <c r="A7" s="284" t="s">
        <v>79</v>
      </c>
      <c r="B7" s="285"/>
      <c r="F7" s="286" t="s">
        <v>80</v>
      </c>
      <c r="G7" s="287"/>
      <c r="H7" s="288"/>
    </row>
    <row r="8" spans="1:11" ht="190.15" customHeight="1" thickTop="1" thickBot="1" x14ac:dyDescent="0.3">
      <c r="A8" s="276"/>
      <c r="B8" s="277"/>
      <c r="C8" s="278"/>
      <c r="D8" s="279"/>
      <c r="E8" s="63"/>
      <c r="F8" s="280"/>
      <c r="G8" s="278"/>
      <c r="H8" s="278"/>
      <c r="I8" s="278"/>
      <c r="J8" s="278"/>
      <c r="K8" s="279"/>
    </row>
    <row r="9" spans="1:11" ht="15" customHeight="1" thickTop="1" x14ac:dyDescent="0.25">
      <c r="A9" s="267" t="s">
        <v>81</v>
      </c>
      <c r="B9" s="268"/>
      <c r="C9" s="63"/>
      <c r="D9" s="63"/>
      <c r="E9" s="63"/>
      <c r="F9" s="269" t="s">
        <v>82</v>
      </c>
      <c r="G9" s="270"/>
      <c r="H9" s="271"/>
      <c r="I9" s="63"/>
      <c r="J9" s="63"/>
    </row>
    <row r="10" spans="1:11" ht="143.25" customHeight="1" x14ac:dyDescent="0.25">
      <c r="A10" s="63"/>
      <c r="B10" s="63"/>
      <c r="C10" s="63"/>
      <c r="D10" s="63"/>
      <c r="E10" s="63"/>
      <c r="F10" s="63"/>
      <c r="G10" s="63"/>
      <c r="H10" s="63"/>
      <c r="I10" s="63"/>
      <c r="J10" s="63"/>
    </row>
  </sheetData>
  <sheetProtection algorithmName="SHA-512" hashValue="cgu/Drbaa9DygHnb/4NcsAb/p/lVVI7NUcVXu7LZ4RPehFr3Dt4+gZsySemg3j0yt4DthAjeEnHxaLen3AGZKA==" saltValue="Ivz0g3MFp1fO+4bU6GUhjw==" spinCount="100000" sheet="1" objects="1" scenarios="1" selectLockedCells="1"/>
  <mergeCells count="11">
    <mergeCell ref="A9:B9"/>
    <mergeCell ref="F9:H9"/>
    <mergeCell ref="D1:J1"/>
    <mergeCell ref="A6:D6"/>
    <mergeCell ref="F6:K6"/>
    <mergeCell ref="A8:D8"/>
    <mergeCell ref="F8:K8"/>
    <mergeCell ref="A4:K4"/>
    <mergeCell ref="A7:B7"/>
    <mergeCell ref="F7:H7"/>
    <mergeCell ref="C2:F2"/>
  </mergeCells>
  <pageMargins left="0.25" right="0.25" top="0.75" bottom="0.75" header="0.3" footer="0.3"/>
  <pageSetup paperSize="9" orientation="portrait" r:id="rId1"/>
  <headerFooter>
    <oddHeader>&amp;C&amp;"-,Fett"&amp;14&amp;K00-047SELBSTAUSKUNFT BACKSTEINFÖRDERUNG</oddHead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FE1B-C369-4CF7-8033-2A35B48EF0FB}">
  <dimension ref="A1:L17"/>
  <sheetViews>
    <sheetView showGridLines="0" showRowColHeaders="0" showRuler="0" view="pageLayout" zoomScaleNormal="100" workbookViewId="0">
      <selection activeCell="F13" sqref="F13:K16"/>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9" width="7.28515625" customWidth="1"/>
    <col min="10" max="10" width="4.85546875" customWidth="1"/>
    <col min="11" max="11" width="7.42578125" customWidth="1"/>
  </cols>
  <sheetData>
    <row r="1" spans="1:12" ht="18.75" x14ac:dyDescent="0.3">
      <c r="D1" s="129"/>
      <c r="E1" s="129"/>
      <c r="F1" s="129"/>
      <c r="G1" s="129"/>
      <c r="H1" s="129"/>
      <c r="I1" s="129"/>
      <c r="J1" s="129"/>
      <c r="K1" s="16" t="s">
        <v>159</v>
      </c>
    </row>
    <row r="2" spans="1:12" ht="81" customHeight="1" thickBot="1" x14ac:dyDescent="0.3">
      <c r="C2" s="139" t="s">
        <v>138</v>
      </c>
      <c r="D2" s="139"/>
      <c r="E2" s="139"/>
      <c r="F2" s="139"/>
      <c r="G2" s="47"/>
      <c r="H2" s="47"/>
      <c r="I2" s="47"/>
      <c r="J2" s="47"/>
    </row>
    <row r="3" spans="1:12" ht="18.75" customHeight="1" thickBot="1" x14ac:dyDescent="0.3">
      <c r="A3" s="309" t="s">
        <v>164</v>
      </c>
      <c r="B3" s="310"/>
      <c r="C3" s="311"/>
      <c r="D3" s="47"/>
      <c r="E3" s="47"/>
      <c r="F3" s="47"/>
      <c r="G3" s="47"/>
      <c r="H3" s="47"/>
      <c r="I3" s="47"/>
      <c r="J3" s="47"/>
    </row>
    <row r="4" spans="1:12" ht="5.25" customHeight="1" thickBot="1" x14ac:dyDescent="0.3">
      <c r="D4" s="62"/>
      <c r="E4" s="62"/>
      <c r="F4" s="62"/>
      <c r="G4" s="62"/>
      <c r="H4" s="62"/>
      <c r="I4" s="62"/>
      <c r="J4" s="62"/>
    </row>
    <row r="5" spans="1:12" s="64" customFormat="1" ht="214.15" customHeight="1" thickTop="1" thickBot="1" x14ac:dyDescent="0.3">
      <c r="A5" s="100" t="b">
        <v>0</v>
      </c>
      <c r="B5" s="304" t="s">
        <v>165</v>
      </c>
      <c r="C5" s="304"/>
      <c r="D5" s="304"/>
      <c r="E5" s="304"/>
      <c r="F5" s="304"/>
      <c r="G5" s="304"/>
      <c r="H5" s="304"/>
      <c r="I5" s="304"/>
      <c r="J5" s="304"/>
      <c r="K5" s="305"/>
      <c r="L5" s="102"/>
    </row>
    <row r="6" spans="1:12" s="64" customFormat="1" ht="6.75" customHeight="1" thickBot="1" x14ac:dyDescent="0.3">
      <c r="A6" s="103"/>
      <c r="B6" s="103"/>
      <c r="C6" s="103"/>
      <c r="D6" s="103"/>
      <c r="E6" s="103"/>
      <c r="F6" s="103"/>
      <c r="G6" s="103"/>
      <c r="H6" s="103"/>
      <c r="I6" s="103"/>
      <c r="J6" s="103"/>
      <c r="K6" s="103"/>
    </row>
    <row r="7" spans="1:12" s="64" customFormat="1" ht="215.45" customHeight="1" thickTop="1" thickBot="1" x14ac:dyDescent="0.3">
      <c r="A7" s="101" t="b">
        <v>0</v>
      </c>
      <c r="B7" s="306" t="s">
        <v>179</v>
      </c>
      <c r="C7" s="304"/>
      <c r="D7" s="304"/>
      <c r="E7" s="304"/>
      <c r="F7" s="304"/>
      <c r="G7" s="304"/>
      <c r="H7" s="304"/>
      <c r="I7" s="304"/>
      <c r="J7" s="304"/>
      <c r="K7" s="305"/>
    </row>
    <row r="8" spans="1:12" ht="18" customHeight="1" thickTop="1" thickBot="1" x14ac:dyDescent="0.3">
      <c r="F8" s="312" t="s">
        <v>162</v>
      </c>
      <c r="G8" s="312"/>
      <c r="H8" s="312"/>
      <c r="I8" s="312" t="s">
        <v>163</v>
      </c>
      <c r="J8" s="312"/>
      <c r="K8" s="312"/>
    </row>
    <row r="9" spans="1:12" ht="18.75" customHeight="1" thickTop="1" thickBot="1" x14ac:dyDescent="0.3">
      <c r="A9" s="108" t="s">
        <v>31</v>
      </c>
      <c r="B9" s="307">
        <f ca="1">TODAY()</f>
        <v>46155</v>
      </c>
      <c r="C9" s="308"/>
      <c r="D9" s="298" t="s">
        <v>160</v>
      </c>
      <c r="E9" s="299"/>
      <c r="F9" s="301"/>
      <c r="G9" s="302"/>
      <c r="H9" s="303"/>
      <c r="I9" s="301"/>
      <c r="J9" s="302"/>
      <c r="K9" s="303"/>
    </row>
    <row r="10" spans="1:12" ht="17.25" customHeight="1" thickTop="1" thickBot="1" x14ac:dyDescent="0.3"/>
    <row r="11" spans="1:12" ht="21.75" customHeight="1" thickTop="1" thickBot="1" x14ac:dyDescent="0.3">
      <c r="D11" s="300" t="s">
        <v>184</v>
      </c>
      <c r="E11" s="300"/>
      <c r="F11" s="232"/>
      <c r="G11" s="313"/>
      <c r="H11" s="313"/>
      <c r="I11" s="313"/>
      <c r="J11" s="313"/>
      <c r="K11" s="255"/>
    </row>
    <row r="12" spans="1:12" ht="15.75" customHeight="1" thickTop="1" thickBot="1" x14ac:dyDescent="0.3">
      <c r="F12" s="128"/>
      <c r="G12" s="128"/>
      <c r="H12" s="8"/>
      <c r="I12" s="8"/>
      <c r="J12" s="8"/>
      <c r="K12" s="128"/>
    </row>
    <row r="13" spans="1:12" ht="15.75" thickTop="1" x14ac:dyDescent="0.25">
      <c r="D13" s="254" t="s">
        <v>161</v>
      </c>
      <c r="E13" s="254"/>
      <c r="F13" s="289"/>
      <c r="G13" s="290"/>
      <c r="H13" s="290"/>
      <c r="I13" s="290"/>
      <c r="J13" s="290"/>
      <c r="K13" s="291"/>
    </row>
    <row r="14" spans="1:12" x14ac:dyDescent="0.25">
      <c r="F14" s="292"/>
      <c r="G14" s="293"/>
      <c r="H14" s="293"/>
      <c r="I14" s="293"/>
      <c r="J14" s="293"/>
      <c r="K14" s="294"/>
    </row>
    <row r="15" spans="1:12" x14ac:dyDescent="0.25">
      <c r="F15" s="292"/>
      <c r="G15" s="293"/>
      <c r="H15" s="293"/>
      <c r="I15" s="293"/>
      <c r="J15" s="293"/>
      <c r="K15" s="294"/>
    </row>
    <row r="16" spans="1:12" ht="15.75" thickBot="1" x14ac:dyDescent="0.3">
      <c r="F16" s="295"/>
      <c r="G16" s="296"/>
      <c r="H16" s="296"/>
      <c r="I16" s="296"/>
      <c r="J16" s="296"/>
      <c r="K16" s="297"/>
    </row>
    <row r="17" ht="15.75" thickTop="1" x14ac:dyDescent="0.25"/>
  </sheetData>
  <sheetProtection algorithmName="SHA-512" hashValue="yeOFdy8tEb3wRWjIFzaUhz0ZOrBzq/Ez/ZwaiOpDPop61zsyp4UmQchICwyRQV0o+R8Npq52X0d3W/3mCxZ5zg==" saltValue="u+jJ35qoIaELVvAThENE0Q==" spinCount="100000" sheet="1" objects="1" scenarios="1" selectLockedCells="1"/>
  <mergeCells count="15">
    <mergeCell ref="D13:E13"/>
    <mergeCell ref="F13:K16"/>
    <mergeCell ref="D1:J1"/>
    <mergeCell ref="C2:F2"/>
    <mergeCell ref="D9:E9"/>
    <mergeCell ref="D11:E11"/>
    <mergeCell ref="F9:H9"/>
    <mergeCell ref="B5:K5"/>
    <mergeCell ref="B7:K7"/>
    <mergeCell ref="I9:K9"/>
    <mergeCell ref="B9:C9"/>
    <mergeCell ref="A3:C3"/>
    <mergeCell ref="F8:H8"/>
    <mergeCell ref="I8:K8"/>
    <mergeCell ref="F11:K11"/>
  </mergeCells>
  <pageMargins left="0.25" right="0.25" top="0.75" bottom="0.75" header="0.3" footer="0.3"/>
  <pageSetup paperSize="9" orientation="portrait" r:id="rId1"/>
  <headerFooter>
    <oddHeader>&amp;C&amp;"-,Fett"&amp;14&amp;K00-047SELBSTAUSKUNFT BACKSTEINFÖRDERUNG</oddHead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76FE1-C1FE-48CC-9D28-69F5F07D3CC8}">
  <dimension ref="A1:L25"/>
  <sheetViews>
    <sheetView showGridLines="0" showRowColHeaders="0" showRuler="0" view="pageLayout" zoomScaleNormal="100" workbookViewId="0">
      <selection activeCell="F22" sqref="F22:K24"/>
      <extLst>
        <ext xmlns:xlsdti="http://schemas.microsoft.com/office/spreadsheetml/2023/showDataTypeIcons" uri="{77bfe23e-c014-4d31-8a63-9c772dbf06b6}">
          <xlsdti:showDataTypeIcons visible="0"/>
        </ext>
      </extLst>
    </sheetView>
  </sheetViews>
  <sheetFormatPr baseColWidth="10" defaultRowHeight="15" x14ac:dyDescent="0.25"/>
  <cols>
    <col min="1" max="1" width="12.42578125" customWidth="1"/>
    <col min="5" max="9" width="7.28515625" customWidth="1"/>
    <col min="10" max="10" width="6.7109375" customWidth="1"/>
    <col min="11" max="11" width="7.140625" customWidth="1"/>
  </cols>
  <sheetData>
    <row r="1" spans="1:12" ht="19.5" thickBot="1" x14ac:dyDescent="0.35">
      <c r="D1" s="129"/>
      <c r="E1" s="129"/>
      <c r="F1" s="129"/>
      <c r="G1" s="129"/>
      <c r="H1" s="129"/>
      <c r="I1" s="129"/>
      <c r="J1" s="129"/>
      <c r="K1" s="16" t="s">
        <v>175</v>
      </c>
    </row>
    <row r="2" spans="1:12" ht="81" customHeight="1" thickBot="1" x14ac:dyDescent="0.3">
      <c r="C2" s="139" t="s">
        <v>138</v>
      </c>
      <c r="D2" s="139"/>
      <c r="E2" s="139"/>
      <c r="F2" s="139"/>
      <c r="G2" s="47"/>
      <c r="H2" s="319" t="s">
        <v>180</v>
      </c>
      <c r="I2" s="320"/>
      <c r="J2" s="320"/>
      <c r="K2" s="321"/>
    </row>
    <row r="3" spans="1:12" ht="18.75" customHeight="1" thickBot="1" x14ac:dyDescent="0.3">
      <c r="A3" s="309" t="s">
        <v>166</v>
      </c>
      <c r="B3" s="310"/>
      <c r="C3" s="311"/>
      <c r="D3" s="47"/>
      <c r="E3" s="47"/>
      <c r="F3" s="47"/>
      <c r="G3" s="47"/>
      <c r="H3" s="322"/>
      <c r="I3" s="323"/>
      <c r="J3" s="323"/>
      <c r="K3" s="324"/>
    </row>
    <row r="4" spans="1:12" ht="5.25" customHeight="1" thickBot="1" x14ac:dyDescent="0.3">
      <c r="D4" s="62"/>
      <c r="E4" s="62"/>
      <c r="F4" s="62"/>
      <c r="G4" s="62"/>
      <c r="H4" s="62"/>
      <c r="I4" s="62"/>
      <c r="J4" s="62"/>
    </row>
    <row r="5" spans="1:12" s="64" customFormat="1" ht="45.6" customHeight="1" thickTop="1" thickBot="1" x14ac:dyDescent="0.3">
      <c r="A5" s="113" t="b">
        <v>0</v>
      </c>
      <c r="B5" s="306" t="s">
        <v>173</v>
      </c>
      <c r="C5" s="304"/>
      <c r="D5" s="304"/>
      <c r="E5" s="304"/>
      <c r="F5" s="304"/>
      <c r="G5" s="304"/>
      <c r="H5" s="304"/>
      <c r="I5" s="304"/>
      <c r="J5" s="304"/>
      <c r="K5" s="305"/>
      <c r="L5" s="102"/>
    </row>
    <row r="6" spans="1:12" s="64" customFormat="1" ht="6.75" customHeight="1" thickBot="1" x14ac:dyDescent="0.3">
      <c r="A6" s="103"/>
      <c r="B6" s="103"/>
      <c r="C6" s="103"/>
      <c r="D6" s="103"/>
      <c r="E6" s="103"/>
      <c r="F6" s="103"/>
      <c r="G6" s="103"/>
      <c r="H6" s="103"/>
      <c r="I6" s="103"/>
      <c r="J6" s="103"/>
      <c r="K6" s="103"/>
    </row>
    <row r="7" spans="1:12" s="64" customFormat="1" ht="34.9" customHeight="1" thickTop="1" thickBot="1" x14ac:dyDescent="0.3">
      <c r="A7" s="101" t="b">
        <v>0</v>
      </c>
      <c r="B7" s="316" t="s">
        <v>174</v>
      </c>
      <c r="C7" s="317"/>
      <c r="D7" s="317"/>
      <c r="E7" s="317"/>
      <c r="F7" s="317"/>
      <c r="G7" s="317"/>
      <c r="H7" s="317"/>
      <c r="I7" s="317"/>
      <c r="J7" s="317"/>
      <c r="K7" s="318"/>
    </row>
    <row r="8" spans="1:12" s="64" customFormat="1" ht="18.75" customHeight="1" thickTop="1" thickBot="1" x14ac:dyDescent="0.3">
      <c r="A8" s="104"/>
      <c r="B8" s="314" t="s">
        <v>167</v>
      </c>
      <c r="C8" s="314"/>
      <c r="D8" s="314"/>
      <c r="E8" s="314"/>
      <c r="F8" s="105"/>
      <c r="G8" s="105"/>
      <c r="H8" s="105"/>
      <c r="I8" s="105"/>
      <c r="J8" s="105"/>
      <c r="K8" s="105"/>
    </row>
    <row r="9" spans="1:12" s="64" customFormat="1" ht="65.25" customHeight="1" thickTop="1" thickBot="1" x14ac:dyDescent="0.3">
      <c r="A9" s="104"/>
      <c r="B9" s="281"/>
      <c r="C9" s="282"/>
      <c r="D9" s="282"/>
      <c r="E9" s="282"/>
      <c r="F9" s="282"/>
      <c r="G9" s="282"/>
      <c r="H9" s="282"/>
      <c r="I9" s="282"/>
      <c r="J9" s="282"/>
      <c r="K9" s="283"/>
    </row>
    <row r="10" spans="1:12" s="64" customFormat="1" ht="3.75" customHeight="1" thickTop="1" x14ac:dyDescent="0.25">
      <c r="A10" s="104"/>
      <c r="B10" s="106"/>
      <c r="C10" s="106"/>
      <c r="D10" s="106"/>
      <c r="E10" s="106"/>
      <c r="F10" s="106"/>
      <c r="G10" s="106"/>
      <c r="H10" s="106"/>
      <c r="I10" s="106"/>
      <c r="J10" s="106"/>
      <c r="K10" s="106"/>
    </row>
    <row r="11" spans="1:12" s="64" customFormat="1" ht="18.75" customHeight="1" thickBot="1" x14ac:dyDescent="0.3">
      <c r="A11" s="104"/>
      <c r="B11" s="315" t="s">
        <v>168</v>
      </c>
      <c r="C11" s="315"/>
      <c r="D11" s="315"/>
      <c r="E11" s="106"/>
      <c r="F11" s="107"/>
      <c r="G11" s="107"/>
      <c r="H11" s="107"/>
      <c r="I11" s="107"/>
      <c r="J11" s="107"/>
      <c r="K11" s="107"/>
    </row>
    <row r="12" spans="1:12" s="64" customFormat="1" ht="137.25" customHeight="1" thickTop="1" thickBot="1" x14ac:dyDescent="0.3">
      <c r="A12" s="104"/>
      <c r="B12" s="281"/>
      <c r="C12" s="282"/>
      <c r="D12" s="282"/>
      <c r="E12" s="283"/>
      <c r="F12" s="281"/>
      <c r="G12" s="282"/>
      <c r="H12" s="282"/>
      <c r="I12" s="282"/>
      <c r="J12" s="282"/>
      <c r="K12" s="283"/>
    </row>
    <row r="13" spans="1:12" s="64" customFormat="1" ht="14.25" customHeight="1" thickTop="1" x14ac:dyDescent="0.25">
      <c r="A13" s="104"/>
      <c r="B13" s="106" t="s">
        <v>169</v>
      </c>
      <c r="C13" s="106"/>
      <c r="D13" s="106"/>
      <c r="E13" s="106"/>
      <c r="F13" s="106" t="s">
        <v>170</v>
      </c>
      <c r="G13" s="106"/>
      <c r="H13" s="106"/>
      <c r="I13" s="106"/>
      <c r="J13" s="106"/>
      <c r="K13" s="106"/>
    </row>
    <row r="14" spans="1:12" s="64" customFormat="1" ht="4.5" customHeight="1" thickBot="1" x14ac:dyDescent="0.3">
      <c r="A14" s="104"/>
      <c r="B14" s="106"/>
      <c r="C14" s="106"/>
      <c r="D14" s="106"/>
      <c r="E14" s="106"/>
      <c r="F14" s="106"/>
      <c r="G14" s="106"/>
      <c r="H14" s="106"/>
      <c r="I14" s="106"/>
      <c r="J14" s="106"/>
      <c r="K14" s="106"/>
    </row>
    <row r="15" spans="1:12" s="64" customFormat="1" ht="136.5" customHeight="1" thickTop="1" thickBot="1" x14ac:dyDescent="0.3">
      <c r="A15" s="104"/>
      <c r="B15" s="281"/>
      <c r="C15" s="282"/>
      <c r="D15" s="282"/>
      <c r="E15" s="283"/>
      <c r="F15" s="281"/>
      <c r="G15" s="282"/>
      <c r="H15" s="282"/>
      <c r="I15" s="282"/>
      <c r="J15" s="282"/>
      <c r="K15" s="283"/>
    </row>
    <row r="16" spans="1:12" s="64" customFormat="1" ht="16.149999999999999" customHeight="1" thickTop="1" x14ac:dyDescent="0.25">
      <c r="A16" s="104"/>
      <c r="B16" s="106" t="s">
        <v>171</v>
      </c>
      <c r="C16" s="106"/>
      <c r="D16" s="106"/>
      <c r="E16" s="106"/>
      <c r="F16" s="106" t="s">
        <v>172</v>
      </c>
      <c r="G16" s="106"/>
      <c r="H16" s="106"/>
      <c r="I16" s="106"/>
      <c r="J16" s="106"/>
      <c r="K16" s="106"/>
    </row>
    <row r="17" spans="1:11" ht="13.15" customHeight="1" thickBot="1" x14ac:dyDescent="0.3">
      <c r="F17" s="325" t="s">
        <v>162</v>
      </c>
      <c r="G17" s="325"/>
      <c r="H17" s="325"/>
      <c r="I17" s="325" t="s">
        <v>163</v>
      </c>
      <c r="J17" s="325"/>
      <c r="K17" s="325"/>
    </row>
    <row r="18" spans="1:11" ht="18.75" customHeight="1" thickTop="1" thickBot="1" x14ac:dyDescent="0.3">
      <c r="A18" s="108" t="s">
        <v>31</v>
      </c>
      <c r="B18" s="307">
        <f ca="1">TODAY()</f>
        <v>46155</v>
      </c>
      <c r="C18" s="308"/>
      <c r="D18" s="298" t="s">
        <v>160</v>
      </c>
      <c r="E18" s="299"/>
      <c r="F18" s="301"/>
      <c r="G18" s="302"/>
      <c r="H18" s="303"/>
      <c r="I18" s="301"/>
      <c r="J18" s="302"/>
      <c r="K18" s="303"/>
    </row>
    <row r="19" spans="1:11" ht="10.5" customHeight="1" thickTop="1" thickBot="1" x14ac:dyDescent="0.3"/>
    <row r="20" spans="1:11" ht="19.5" customHeight="1" thickTop="1" thickBot="1" x14ac:dyDescent="0.3">
      <c r="D20" s="254" t="s">
        <v>184</v>
      </c>
      <c r="E20" s="254"/>
      <c r="F20" s="232"/>
      <c r="G20" s="313"/>
      <c r="H20" s="313"/>
      <c r="I20" s="313"/>
      <c r="J20" s="313"/>
      <c r="K20" s="255"/>
    </row>
    <row r="21" spans="1:11" ht="11.25" customHeight="1" thickTop="1" thickBot="1" x14ac:dyDescent="0.3">
      <c r="F21" s="127"/>
      <c r="G21" s="127"/>
      <c r="H21" s="127"/>
      <c r="I21" s="127"/>
      <c r="J21" s="127"/>
      <c r="K21" s="127"/>
    </row>
    <row r="22" spans="1:11" ht="17.25" customHeight="1" thickTop="1" x14ac:dyDescent="0.25">
      <c r="D22" s="254" t="s">
        <v>161</v>
      </c>
      <c r="E22" s="299"/>
      <c r="F22" s="289"/>
      <c r="G22" s="290"/>
      <c r="H22" s="290"/>
      <c r="I22" s="290"/>
      <c r="J22" s="290"/>
      <c r="K22" s="291"/>
    </row>
    <row r="23" spans="1:11" x14ac:dyDescent="0.25">
      <c r="F23" s="292"/>
      <c r="G23" s="293"/>
      <c r="H23" s="293"/>
      <c r="I23" s="293"/>
      <c r="J23" s="293"/>
      <c r="K23" s="294"/>
    </row>
    <row r="24" spans="1:11" ht="25.5" customHeight="1" thickBot="1" x14ac:dyDescent="0.3">
      <c r="F24" s="295"/>
      <c r="G24" s="296"/>
      <c r="H24" s="296"/>
      <c r="I24" s="296"/>
      <c r="J24" s="296"/>
      <c r="K24" s="297"/>
    </row>
    <row r="25" spans="1:11" ht="15.75" thickTop="1" x14ac:dyDescent="0.25"/>
  </sheetData>
  <sheetProtection algorithmName="SHA-512" hashValue="uRv2sGc9t9GhIqo7QmklwvIdHlRAqjE7kiljLlPP+gBOQrrL8s4bSEjQGOuujEALwDWAOwn1HOeANDazFANQHw==" saltValue="/lNGLZ0FZW/ztETMTjEY7g==" spinCount="100000" sheet="1" objects="1" scenarios="1" selectLockedCells="1"/>
  <mergeCells count="24">
    <mergeCell ref="B18:C18"/>
    <mergeCell ref="F18:H18"/>
    <mergeCell ref="I18:K18"/>
    <mergeCell ref="D22:E22"/>
    <mergeCell ref="B15:E15"/>
    <mergeCell ref="F17:H17"/>
    <mergeCell ref="I17:K17"/>
    <mergeCell ref="D18:E18"/>
    <mergeCell ref="D20:E20"/>
    <mergeCell ref="F15:K15"/>
    <mergeCell ref="F22:K24"/>
    <mergeCell ref="F20:K20"/>
    <mergeCell ref="D1:J1"/>
    <mergeCell ref="C2:F2"/>
    <mergeCell ref="A3:C3"/>
    <mergeCell ref="B5:K5"/>
    <mergeCell ref="B7:K7"/>
    <mergeCell ref="H2:K2"/>
    <mergeCell ref="H3:K3"/>
    <mergeCell ref="B8:E8"/>
    <mergeCell ref="B9:K9"/>
    <mergeCell ref="B12:E12"/>
    <mergeCell ref="F12:K12"/>
    <mergeCell ref="B11:D11"/>
  </mergeCells>
  <pageMargins left="0.25" right="0.25" top="0.75" bottom="0.75" header="0.3" footer="0.3"/>
  <pageSetup paperSize="9" orientation="portrait" r:id="rId1"/>
  <headerFooter>
    <oddHeader>&amp;C&amp;"-,Fett"&amp;14&amp;K00-047SELBSTAUSKUNFT BACKSTEINFÖRDERUNG</oddHead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AE444-3A1F-4E08-8EAB-3D2D640FD843}">
  <dimension ref="A1:S54"/>
  <sheetViews>
    <sheetView topLeftCell="A10" zoomScale="70" zoomScaleNormal="70" workbookViewId="0">
      <selection activeCell="F45" sqref="F45"/>
    </sheetView>
  </sheetViews>
  <sheetFormatPr baseColWidth="10" defaultRowHeight="15" x14ac:dyDescent="0.25"/>
  <cols>
    <col min="1" max="1" width="44.7109375" bestFit="1" customWidth="1"/>
    <col min="2" max="2" width="48.28515625" bestFit="1" customWidth="1"/>
    <col min="5" max="5" width="48.28515625" bestFit="1" customWidth="1"/>
    <col min="8" max="8" width="37.28515625" customWidth="1"/>
    <col min="11" max="11" width="44.85546875" bestFit="1" customWidth="1"/>
  </cols>
  <sheetData>
    <row r="1" spans="1:19" x14ac:dyDescent="0.25">
      <c r="A1" t="s">
        <v>102</v>
      </c>
      <c r="B1" t="s">
        <v>103</v>
      </c>
      <c r="C1" t="s">
        <v>104</v>
      </c>
      <c r="E1" t="s">
        <v>103</v>
      </c>
      <c r="F1" t="s">
        <v>104</v>
      </c>
      <c r="H1" s="15" t="s">
        <v>25</v>
      </c>
      <c r="I1" t="s">
        <v>104</v>
      </c>
      <c r="K1" t="s">
        <v>119</v>
      </c>
      <c r="L1" t="s">
        <v>104</v>
      </c>
      <c r="N1" t="s">
        <v>68</v>
      </c>
      <c r="O1" t="s">
        <v>104</v>
      </c>
      <c r="P1" t="s">
        <v>133</v>
      </c>
    </row>
    <row r="2" spans="1:19" x14ac:dyDescent="0.25">
      <c r="A2" s="15" t="s">
        <v>90</v>
      </c>
      <c r="B2" s="15" t="s">
        <v>91</v>
      </c>
      <c r="C2" s="15">
        <v>0</v>
      </c>
      <c r="D2" s="15"/>
      <c r="E2" s="15" t="s">
        <v>105</v>
      </c>
      <c r="F2" s="15">
        <v>0</v>
      </c>
      <c r="H2" s="15" t="s">
        <v>86</v>
      </c>
      <c r="I2" s="15">
        <v>4</v>
      </c>
      <c r="K2" s="15" t="s">
        <v>87</v>
      </c>
      <c r="L2" s="15">
        <v>7</v>
      </c>
      <c r="N2" s="15" t="s">
        <v>126</v>
      </c>
      <c r="O2" s="15">
        <v>10</v>
      </c>
      <c r="P2" s="15">
        <f t="shared" ref="P2:P8" si="0">O2*2</f>
        <v>20</v>
      </c>
      <c r="Q2" s="15"/>
      <c r="R2" s="15"/>
      <c r="S2" s="15"/>
    </row>
    <row r="3" spans="1:19" x14ac:dyDescent="0.25">
      <c r="A3" s="15" t="s">
        <v>90</v>
      </c>
      <c r="B3" s="15" t="s">
        <v>92</v>
      </c>
      <c r="C3" s="15">
        <v>6</v>
      </c>
      <c r="D3" s="15"/>
      <c r="E3" s="15" t="s">
        <v>106</v>
      </c>
      <c r="F3" s="15">
        <v>8</v>
      </c>
      <c r="H3" s="15" t="s">
        <v>154</v>
      </c>
      <c r="I3" s="15">
        <v>10</v>
      </c>
      <c r="K3" s="15" t="s">
        <v>116</v>
      </c>
      <c r="L3" s="15">
        <v>0</v>
      </c>
      <c r="N3" s="15" t="s">
        <v>127</v>
      </c>
      <c r="O3" s="15">
        <v>8</v>
      </c>
      <c r="P3" s="15">
        <f t="shared" si="0"/>
        <v>16</v>
      </c>
      <c r="Q3" s="15"/>
      <c r="R3" s="15"/>
      <c r="S3" s="15"/>
    </row>
    <row r="4" spans="1:19" x14ac:dyDescent="0.25">
      <c r="A4" s="15" t="s">
        <v>90</v>
      </c>
      <c r="B4" s="15" t="s">
        <v>93</v>
      </c>
      <c r="C4" s="15">
        <v>0</v>
      </c>
      <c r="E4" s="15" t="s">
        <v>107</v>
      </c>
      <c r="F4" s="15">
        <v>4</v>
      </c>
      <c r="H4" s="15" t="s">
        <v>157</v>
      </c>
      <c r="I4" s="15">
        <v>10</v>
      </c>
      <c r="K4" s="15" t="s">
        <v>117</v>
      </c>
      <c r="L4" s="15">
        <v>8</v>
      </c>
      <c r="N4" s="15" t="s">
        <v>128</v>
      </c>
      <c r="O4" s="15">
        <v>4</v>
      </c>
      <c r="P4" s="15">
        <f t="shared" si="0"/>
        <v>8</v>
      </c>
      <c r="Q4" s="15"/>
      <c r="R4" s="15"/>
      <c r="S4" s="15"/>
    </row>
    <row r="5" spans="1:19" x14ac:dyDescent="0.25">
      <c r="A5" s="15" t="s">
        <v>90</v>
      </c>
      <c r="B5" s="15" t="s">
        <v>94</v>
      </c>
      <c r="C5" s="15">
        <v>8</v>
      </c>
      <c r="E5" s="15" t="s">
        <v>108</v>
      </c>
      <c r="F5" s="15">
        <v>6</v>
      </c>
      <c r="H5" s="15" t="s">
        <v>113</v>
      </c>
      <c r="I5" s="15">
        <v>6</v>
      </c>
      <c r="K5" s="15" t="s">
        <v>118</v>
      </c>
      <c r="L5" s="15">
        <v>10</v>
      </c>
      <c r="N5" s="15" t="s">
        <v>129</v>
      </c>
      <c r="O5" s="15">
        <v>4</v>
      </c>
      <c r="P5" s="15">
        <f t="shared" si="0"/>
        <v>8</v>
      </c>
      <c r="Q5" s="15"/>
      <c r="R5" s="15"/>
      <c r="S5" s="15"/>
    </row>
    <row r="6" spans="1:19" x14ac:dyDescent="0.25">
      <c r="A6" s="15" t="s">
        <v>90</v>
      </c>
      <c r="B6" s="15" t="s">
        <v>95</v>
      </c>
      <c r="C6" s="15">
        <v>10</v>
      </c>
      <c r="E6" s="15" t="s">
        <v>109</v>
      </c>
      <c r="F6" s="15">
        <v>0</v>
      </c>
      <c r="H6" s="15" t="s">
        <v>114</v>
      </c>
      <c r="I6" s="15">
        <v>6</v>
      </c>
      <c r="N6" s="15" t="s">
        <v>130</v>
      </c>
      <c r="O6" s="15">
        <v>4</v>
      </c>
      <c r="P6" s="15">
        <f t="shared" si="0"/>
        <v>8</v>
      </c>
      <c r="Q6" s="15"/>
      <c r="R6" s="15"/>
      <c r="S6" s="15"/>
    </row>
    <row r="7" spans="1:19" x14ac:dyDescent="0.25">
      <c r="A7" s="15" t="s">
        <v>90</v>
      </c>
      <c r="B7" s="15" t="s">
        <v>96</v>
      </c>
      <c r="C7" s="15">
        <v>0</v>
      </c>
      <c r="E7" s="15" t="s">
        <v>110</v>
      </c>
      <c r="F7" s="15">
        <v>6</v>
      </c>
      <c r="H7" s="15" t="s">
        <v>115</v>
      </c>
      <c r="I7" s="15">
        <v>4</v>
      </c>
      <c r="N7" s="15" t="s">
        <v>131</v>
      </c>
      <c r="O7" s="15">
        <v>3</v>
      </c>
      <c r="P7" s="15">
        <f t="shared" si="0"/>
        <v>6</v>
      </c>
      <c r="Q7" s="15"/>
      <c r="R7" s="15"/>
      <c r="S7" s="15"/>
    </row>
    <row r="8" spans="1:19" x14ac:dyDescent="0.25">
      <c r="A8" s="15" t="s">
        <v>97</v>
      </c>
      <c r="B8" s="15" t="s">
        <v>91</v>
      </c>
      <c r="C8" s="15">
        <v>0</v>
      </c>
      <c r="E8" s="15" t="s">
        <v>111</v>
      </c>
      <c r="F8" s="15">
        <v>8</v>
      </c>
      <c r="H8" s="15" t="s">
        <v>155</v>
      </c>
      <c r="I8" s="15">
        <v>6</v>
      </c>
      <c r="K8" t="s">
        <v>58</v>
      </c>
      <c r="L8" t="s">
        <v>104</v>
      </c>
      <c r="N8" s="15" t="s">
        <v>132</v>
      </c>
      <c r="O8" s="15">
        <v>2</v>
      </c>
      <c r="P8" s="15">
        <f t="shared" si="0"/>
        <v>4</v>
      </c>
      <c r="Q8" s="15"/>
      <c r="R8" s="15"/>
      <c r="S8" s="15"/>
    </row>
    <row r="9" spans="1:19" x14ac:dyDescent="0.25">
      <c r="A9" s="15" t="s">
        <v>97</v>
      </c>
      <c r="B9" s="15" t="s">
        <v>92</v>
      </c>
      <c r="C9" s="15">
        <v>3</v>
      </c>
      <c r="E9" s="15" t="s">
        <v>141</v>
      </c>
      <c r="F9" s="15">
        <v>8</v>
      </c>
      <c r="H9" s="15" t="s">
        <v>156</v>
      </c>
      <c r="I9" s="15">
        <v>6</v>
      </c>
      <c r="K9" s="15" t="s">
        <v>120</v>
      </c>
      <c r="L9" s="15">
        <v>8</v>
      </c>
      <c r="N9" s="15" t="s">
        <v>89</v>
      </c>
      <c r="O9" s="15">
        <v>2</v>
      </c>
      <c r="P9" s="15">
        <v>4</v>
      </c>
      <c r="Q9" s="15"/>
      <c r="R9" s="15"/>
      <c r="S9" s="15"/>
    </row>
    <row r="10" spans="1:19" x14ac:dyDescent="0.25">
      <c r="A10" s="15" t="s">
        <v>97</v>
      </c>
      <c r="B10" s="15" t="s">
        <v>93</v>
      </c>
      <c r="C10" s="15">
        <v>0</v>
      </c>
      <c r="D10" s="15"/>
      <c r="E10" s="15" t="s">
        <v>149</v>
      </c>
      <c r="F10" s="15">
        <v>6</v>
      </c>
      <c r="H10" s="15" t="s">
        <v>158</v>
      </c>
      <c r="I10" s="15">
        <v>6</v>
      </c>
      <c r="K10" s="15" t="s">
        <v>121</v>
      </c>
      <c r="L10" s="15">
        <v>0</v>
      </c>
      <c r="N10" s="15"/>
      <c r="O10" s="15"/>
      <c r="P10" s="15"/>
    </row>
    <row r="11" spans="1:19" x14ac:dyDescent="0.25">
      <c r="A11" s="15" t="s">
        <v>97</v>
      </c>
      <c r="B11" s="15" t="s">
        <v>94</v>
      </c>
      <c r="C11" s="15">
        <v>4</v>
      </c>
      <c r="D11" s="15"/>
      <c r="E11" s="15" t="s">
        <v>112</v>
      </c>
      <c r="F11" s="15">
        <v>10</v>
      </c>
      <c r="G11" s="15"/>
      <c r="H11" s="15"/>
      <c r="I11" s="15"/>
      <c r="J11" s="15"/>
      <c r="K11" s="15" t="s">
        <v>122</v>
      </c>
      <c r="L11" s="15">
        <v>3</v>
      </c>
    </row>
    <row r="12" spans="1:19" x14ac:dyDescent="0.25">
      <c r="A12" s="15" t="s">
        <v>97</v>
      </c>
      <c r="B12" s="15" t="s">
        <v>95</v>
      </c>
      <c r="C12" s="15">
        <v>6</v>
      </c>
      <c r="G12" s="15"/>
      <c r="H12" s="15"/>
      <c r="I12" s="15"/>
      <c r="J12" s="15"/>
      <c r="K12" s="15" t="s">
        <v>140</v>
      </c>
      <c r="L12" s="15">
        <v>0</v>
      </c>
    </row>
    <row r="13" spans="1:19" x14ac:dyDescent="0.25">
      <c r="A13" s="15" t="s">
        <v>97</v>
      </c>
      <c r="B13" s="15" t="s">
        <v>96</v>
      </c>
      <c r="C13" s="15">
        <v>0</v>
      </c>
      <c r="G13" s="15"/>
      <c r="H13" s="15"/>
      <c r="I13" s="15"/>
      <c r="J13" s="15"/>
    </row>
    <row r="14" spans="1:19" x14ac:dyDescent="0.25">
      <c r="A14" s="15" t="s">
        <v>98</v>
      </c>
      <c r="B14" s="15" t="s">
        <v>91</v>
      </c>
      <c r="C14" s="15">
        <v>0</v>
      </c>
      <c r="E14" t="s">
        <v>2</v>
      </c>
      <c r="G14" s="15"/>
      <c r="H14" s="15"/>
      <c r="I14" s="15"/>
      <c r="J14" s="15"/>
      <c r="K14" t="s">
        <v>125</v>
      </c>
      <c r="L14" t="s">
        <v>104</v>
      </c>
    </row>
    <row r="15" spans="1:19" x14ac:dyDescent="0.25">
      <c r="A15" s="15" t="s">
        <v>98</v>
      </c>
      <c r="B15" s="15" t="s">
        <v>92</v>
      </c>
      <c r="C15" s="15">
        <v>3</v>
      </c>
      <c r="E15" t="s">
        <v>142</v>
      </c>
      <c r="G15" s="15"/>
      <c r="H15" s="15"/>
      <c r="I15" s="15"/>
      <c r="K15" s="15" t="s">
        <v>123</v>
      </c>
      <c r="L15" s="15">
        <v>10</v>
      </c>
    </row>
    <row r="16" spans="1:19" x14ac:dyDescent="0.25">
      <c r="A16" s="15" t="s">
        <v>98</v>
      </c>
      <c r="B16" s="15" t="s">
        <v>93</v>
      </c>
      <c r="C16" s="15">
        <v>0</v>
      </c>
      <c r="E16" t="s">
        <v>143</v>
      </c>
      <c r="G16" s="15"/>
      <c r="H16" s="15"/>
      <c r="I16" s="15"/>
      <c r="K16" s="15" t="s">
        <v>124</v>
      </c>
      <c r="L16" s="15">
        <v>4</v>
      </c>
    </row>
    <row r="17" spans="1:12" x14ac:dyDescent="0.25">
      <c r="A17" s="15" t="s">
        <v>98</v>
      </c>
      <c r="B17" s="15" t="s">
        <v>94</v>
      </c>
      <c r="C17" s="15">
        <v>4</v>
      </c>
      <c r="D17" s="15"/>
      <c r="E17" t="s">
        <v>144</v>
      </c>
      <c r="G17" s="15"/>
      <c r="H17" s="15"/>
      <c r="I17" s="15"/>
      <c r="K17" s="15" t="s">
        <v>88</v>
      </c>
      <c r="L17" s="15">
        <v>0</v>
      </c>
    </row>
    <row r="18" spans="1:12" x14ac:dyDescent="0.25">
      <c r="A18" s="15" t="s">
        <v>98</v>
      </c>
      <c r="B18" s="15" t="s">
        <v>95</v>
      </c>
      <c r="C18" s="15">
        <v>6</v>
      </c>
      <c r="D18" s="15"/>
      <c r="E18" t="s">
        <v>43</v>
      </c>
      <c r="G18" s="15"/>
      <c r="H18" s="15"/>
      <c r="I18" s="15"/>
      <c r="J18" s="15"/>
    </row>
    <row r="19" spans="1:12" x14ac:dyDescent="0.25">
      <c r="A19" s="15" t="s">
        <v>98</v>
      </c>
      <c r="B19" s="15" t="s">
        <v>96</v>
      </c>
      <c r="C19" s="15">
        <v>0</v>
      </c>
    </row>
    <row r="20" spans="1:12" x14ac:dyDescent="0.25">
      <c r="A20" s="15" t="s">
        <v>99</v>
      </c>
      <c r="B20" s="15" t="s">
        <v>91</v>
      </c>
      <c r="C20" s="15">
        <v>0</v>
      </c>
    </row>
    <row r="21" spans="1:12" x14ac:dyDescent="0.25">
      <c r="A21" s="15" t="s">
        <v>99</v>
      </c>
      <c r="B21" s="15" t="s">
        <v>92</v>
      </c>
      <c r="C21" s="15">
        <v>4</v>
      </c>
      <c r="E21" t="s">
        <v>145</v>
      </c>
      <c r="F21" t="s">
        <v>104</v>
      </c>
    </row>
    <row r="22" spans="1:12" x14ac:dyDescent="0.25">
      <c r="A22" s="15" t="s">
        <v>99</v>
      </c>
      <c r="B22" s="15" t="s">
        <v>93</v>
      </c>
      <c r="C22" s="15">
        <v>0</v>
      </c>
      <c r="E22" t="s">
        <v>151</v>
      </c>
      <c r="F22">
        <v>8</v>
      </c>
    </row>
    <row r="23" spans="1:12" x14ac:dyDescent="0.25">
      <c r="A23" s="15" t="s">
        <v>99</v>
      </c>
      <c r="B23" s="15" t="s">
        <v>94</v>
      </c>
      <c r="C23" s="15">
        <v>5</v>
      </c>
      <c r="E23" t="s">
        <v>152</v>
      </c>
      <c r="F23">
        <v>0</v>
      </c>
    </row>
    <row r="24" spans="1:12" x14ac:dyDescent="0.25">
      <c r="A24" s="15" t="s">
        <v>99</v>
      </c>
      <c r="B24" s="15" t="s">
        <v>95</v>
      </c>
      <c r="C24" s="15">
        <v>8</v>
      </c>
      <c r="E24" t="s">
        <v>153</v>
      </c>
      <c r="F24">
        <v>0</v>
      </c>
    </row>
    <row r="25" spans="1:12" x14ac:dyDescent="0.25">
      <c r="A25" s="15" t="s">
        <v>99</v>
      </c>
      <c r="B25" s="15" t="s">
        <v>96</v>
      </c>
      <c r="C25" s="15">
        <v>0</v>
      </c>
      <c r="E25" t="s">
        <v>150</v>
      </c>
      <c r="F25">
        <v>4</v>
      </c>
    </row>
    <row r="26" spans="1:12" x14ac:dyDescent="0.25">
      <c r="A26" s="15" t="s">
        <v>100</v>
      </c>
      <c r="B26" s="15" t="s">
        <v>91</v>
      </c>
      <c r="C26" s="15">
        <v>0</v>
      </c>
      <c r="E26" t="s">
        <v>146</v>
      </c>
      <c r="F26">
        <v>6</v>
      </c>
    </row>
    <row r="27" spans="1:12" x14ac:dyDescent="0.25">
      <c r="A27" s="15" t="s">
        <v>100</v>
      </c>
      <c r="B27" s="15" t="s">
        <v>92</v>
      </c>
      <c r="C27" s="15">
        <v>2</v>
      </c>
      <c r="E27" t="s">
        <v>147</v>
      </c>
      <c r="F27">
        <v>8</v>
      </c>
    </row>
    <row r="28" spans="1:12" x14ac:dyDescent="0.25">
      <c r="A28" s="15" t="s">
        <v>100</v>
      </c>
      <c r="B28" s="15" t="s">
        <v>93</v>
      </c>
      <c r="C28" s="15">
        <v>0</v>
      </c>
      <c r="E28" t="s">
        <v>43</v>
      </c>
      <c r="F28">
        <v>0</v>
      </c>
    </row>
    <row r="29" spans="1:12" x14ac:dyDescent="0.25">
      <c r="A29" s="15" t="s">
        <v>100</v>
      </c>
      <c r="B29" s="15" t="s">
        <v>94</v>
      </c>
      <c r="C29" s="15">
        <v>3</v>
      </c>
    </row>
    <row r="30" spans="1:12" x14ac:dyDescent="0.25">
      <c r="A30" s="15" t="s">
        <v>100</v>
      </c>
      <c r="B30" s="15" t="s">
        <v>95</v>
      </c>
      <c r="C30" s="15">
        <v>6</v>
      </c>
      <c r="D30" s="15"/>
      <c r="E30" t="s">
        <v>178</v>
      </c>
    </row>
    <row r="31" spans="1:12" x14ac:dyDescent="0.25">
      <c r="A31" s="15" t="s">
        <v>100</v>
      </c>
      <c r="B31" s="15" t="s">
        <v>96</v>
      </c>
      <c r="C31" s="15">
        <v>0</v>
      </c>
      <c r="E31" s="109" t="s">
        <v>90</v>
      </c>
    </row>
    <row r="32" spans="1:12" x14ac:dyDescent="0.25">
      <c r="A32" s="15" t="s">
        <v>101</v>
      </c>
      <c r="B32" s="15" t="s">
        <v>91</v>
      </c>
      <c r="C32" s="15">
        <v>0</v>
      </c>
      <c r="E32" s="109" t="s">
        <v>97</v>
      </c>
    </row>
    <row r="33" spans="1:6" x14ac:dyDescent="0.25">
      <c r="A33" s="15" t="s">
        <v>101</v>
      </c>
      <c r="B33" s="15" t="s">
        <v>92</v>
      </c>
      <c r="C33" s="15">
        <v>1</v>
      </c>
      <c r="E33" s="109" t="s">
        <v>98</v>
      </c>
    </row>
    <row r="34" spans="1:6" x14ac:dyDescent="0.25">
      <c r="A34" s="15" t="s">
        <v>101</v>
      </c>
      <c r="B34" s="15" t="s">
        <v>93</v>
      </c>
      <c r="C34" s="15">
        <v>0</v>
      </c>
      <c r="E34" s="109" t="s">
        <v>99</v>
      </c>
    </row>
    <row r="35" spans="1:6" x14ac:dyDescent="0.25">
      <c r="A35" s="15" t="s">
        <v>101</v>
      </c>
      <c r="B35" s="15" t="s">
        <v>94</v>
      </c>
      <c r="C35" s="15">
        <v>2</v>
      </c>
      <c r="E35" s="109" t="s">
        <v>100</v>
      </c>
    </row>
    <row r="36" spans="1:6" x14ac:dyDescent="0.25">
      <c r="A36" s="15" t="s">
        <v>101</v>
      </c>
      <c r="B36" s="15" t="s">
        <v>95</v>
      </c>
      <c r="C36" s="15">
        <v>4</v>
      </c>
      <c r="D36" s="15"/>
      <c r="E36" s="109" t="s">
        <v>101</v>
      </c>
    </row>
    <row r="37" spans="1:6" x14ac:dyDescent="0.25">
      <c r="A37" s="15" t="s">
        <v>101</v>
      </c>
      <c r="B37" s="15" t="s">
        <v>96</v>
      </c>
      <c r="C37" s="15">
        <v>0</v>
      </c>
      <c r="E37" s="112" t="s">
        <v>177</v>
      </c>
    </row>
    <row r="40" spans="1:6" x14ac:dyDescent="0.25">
      <c r="A40" t="s">
        <v>25</v>
      </c>
      <c r="B40" t="s">
        <v>102</v>
      </c>
      <c r="C40" t="s">
        <v>176</v>
      </c>
    </row>
    <row r="41" spans="1:6" x14ac:dyDescent="0.25">
      <c r="A41" s="109" t="s">
        <v>154</v>
      </c>
      <c r="B41" s="109" t="s">
        <v>90</v>
      </c>
      <c r="C41" s="111">
        <v>2</v>
      </c>
    </row>
    <row r="42" spans="1:6" x14ac:dyDescent="0.25">
      <c r="A42" s="109" t="s">
        <v>154</v>
      </c>
      <c r="B42" s="109" t="s">
        <v>98</v>
      </c>
      <c r="C42" s="111">
        <v>2</v>
      </c>
    </row>
    <row r="43" spans="1:6" x14ac:dyDescent="0.25">
      <c r="A43" s="109" t="s">
        <v>154</v>
      </c>
      <c r="B43" s="109" t="s">
        <v>99</v>
      </c>
      <c r="C43" s="111">
        <v>2</v>
      </c>
    </row>
    <row r="44" spans="1:6" x14ac:dyDescent="0.25">
      <c r="A44" s="109" t="s">
        <v>154</v>
      </c>
      <c r="B44" s="109" t="s">
        <v>100</v>
      </c>
      <c r="C44" s="111">
        <v>2</v>
      </c>
    </row>
    <row r="45" spans="1:6" x14ac:dyDescent="0.25">
      <c r="A45" s="109" t="s">
        <v>155</v>
      </c>
      <c r="B45" s="109" t="s">
        <v>90</v>
      </c>
      <c r="C45" s="111">
        <v>2</v>
      </c>
      <c r="F45" cm="1">
        <f t="array" ref="F45">_xlfn.XLOOKUP(1,(Fassadengestaltung[Merkmal]=E18)*(Fassadengestaltung[Bauart]=D18),Fassadengestaltung[Wert],0)*_xlfn.XLOOKUP(1,(Gebäudeart_Multiplikator[Gebäudeart]=$E$12)*(Gebäudeart_Multiplikator[Merkmal]=E18),Gebäudeart_Multiplikator[Mult],1)</f>
        <v>0</v>
      </c>
    </row>
    <row r="46" spans="1:6" x14ac:dyDescent="0.25">
      <c r="A46" s="109" t="s">
        <v>155</v>
      </c>
      <c r="B46" s="109" t="s">
        <v>98</v>
      </c>
      <c r="C46" s="111">
        <v>2</v>
      </c>
    </row>
    <row r="47" spans="1:6" x14ac:dyDescent="0.25">
      <c r="A47" s="109" t="s">
        <v>155</v>
      </c>
      <c r="B47" s="109" t="s">
        <v>99</v>
      </c>
      <c r="C47" s="111">
        <v>2</v>
      </c>
    </row>
    <row r="48" spans="1:6" x14ac:dyDescent="0.25">
      <c r="A48" s="109" t="s">
        <v>155</v>
      </c>
      <c r="B48" s="109" t="s">
        <v>100</v>
      </c>
      <c r="C48" s="111">
        <v>2</v>
      </c>
    </row>
    <row r="49" spans="1:4" x14ac:dyDescent="0.25">
      <c r="A49" s="109" t="s">
        <v>157</v>
      </c>
      <c r="B49" s="109" t="s">
        <v>97</v>
      </c>
      <c r="C49" s="111">
        <v>2</v>
      </c>
    </row>
    <row r="50" spans="1:4" x14ac:dyDescent="0.25">
      <c r="A50" s="109" t="s">
        <v>157</v>
      </c>
      <c r="B50" s="109" t="s">
        <v>101</v>
      </c>
      <c r="C50" s="111">
        <v>2</v>
      </c>
    </row>
    <row r="51" spans="1:4" x14ac:dyDescent="0.25">
      <c r="A51" s="109" t="s">
        <v>156</v>
      </c>
      <c r="B51" s="109" t="s">
        <v>97</v>
      </c>
      <c r="C51" s="111">
        <v>2</v>
      </c>
    </row>
    <row r="52" spans="1:4" x14ac:dyDescent="0.25">
      <c r="A52" s="109" t="s">
        <v>156</v>
      </c>
      <c r="B52" s="109" t="s">
        <v>101</v>
      </c>
      <c r="C52" s="111">
        <v>2</v>
      </c>
      <c r="D52" s="15"/>
    </row>
    <row r="53" spans="1:4" x14ac:dyDescent="0.25">
      <c r="A53" s="110" t="s">
        <v>158</v>
      </c>
      <c r="B53" s="109" t="s">
        <v>97</v>
      </c>
      <c r="C53" s="111">
        <v>2</v>
      </c>
    </row>
    <row r="54" spans="1:4" x14ac:dyDescent="0.25">
      <c r="A54" s="110" t="s">
        <v>158</v>
      </c>
      <c r="B54" s="109" t="s">
        <v>101</v>
      </c>
      <c r="C54" s="111">
        <v>2</v>
      </c>
    </row>
  </sheetData>
  <pageMargins left="0.7" right="0.7" top="0.78740157499999996" bottom="0.78740157499999996" header="0.3" footer="0.3"/>
  <tableParts count="11">
    <tablePart r:id="rId1"/>
    <tablePart r:id="rId2"/>
    <tablePart r:id="rId3"/>
    <tablePart r:id="rId4"/>
    <tablePart r:id="rId5"/>
    <tablePart r:id="rId6"/>
    <tablePart r:id="rId7"/>
    <tablePart r:id="rId8"/>
    <tablePart r:id="rId9"/>
    <tablePart r:id="rId10"/>
    <tablePart r:id="rId1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Das Verfahren</vt:lpstr>
      <vt:lpstr>Anleitung</vt:lpstr>
      <vt:lpstr>Allgemeine Informationen (1)</vt:lpstr>
      <vt:lpstr>Fassade Bestand (2)</vt:lpstr>
      <vt:lpstr>Fassade Fassadenkonzept (3)(4)</vt:lpstr>
      <vt:lpstr>Beschreibung und Anlagen (5)</vt:lpstr>
      <vt:lpstr>Unterschrift Antrag (6)</vt:lpstr>
      <vt:lpstr>Unterschrift Abrechnung (7)</vt:lpstr>
      <vt:lpstr>Punkte Bestand</vt:lpstr>
    </vt:vector>
  </TitlesOfParts>
  <Company>IFB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Merten, Petra</dc:creator>
  <cp:lastModifiedBy>Merten, Petra</cp:lastModifiedBy>
  <cp:lastPrinted>2026-05-07T09:02:25Z</cp:lastPrinted>
  <dcterms:created xsi:type="dcterms:W3CDTF">2025-07-11T07:36:03Z</dcterms:created>
  <dcterms:modified xsi:type="dcterms:W3CDTF">2026-05-13T08:16:42Z</dcterms:modified>
</cp:coreProperties>
</file>