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ibner\Desktop\"/>
    </mc:Choice>
  </mc:AlternateContent>
  <bookViews>
    <workbookView xWindow="0" yWindow="120" windowWidth="14112" windowHeight="7488" firstSheet="1" activeTab="5"/>
  </bookViews>
  <sheets>
    <sheet name="Muster" sheetId="3" r:id="rId1"/>
    <sheet name="Liquidität Rumpfgeschäftsjahr" sheetId="1" r:id="rId2"/>
    <sheet name="Liquidität 1. volles GJ" sheetId="5" r:id="rId3"/>
    <sheet name="Liquidität 2. GJ" sheetId="6" r:id="rId4"/>
    <sheet name="Liquidität 3. GJ" sheetId="8" r:id="rId5"/>
    <sheet name="Rentabilitätsvorschau 3 Jahre" sheetId="7" r:id="rId6"/>
  </sheets>
  <definedNames>
    <definedName name="_xlnm.Print_Area" localSheetId="2">'Liquidität 1. volles GJ'!$A$1:$P$40</definedName>
    <definedName name="_xlnm.Print_Area" localSheetId="3">'Liquidität 2. GJ'!$A$1:$P$40</definedName>
    <definedName name="_xlnm.Print_Area" localSheetId="4">'Liquidität 3. GJ'!$A$1:$P$40</definedName>
    <definedName name="_xlnm.Print_Area" localSheetId="1">'Liquidität Rumpfgeschäftsjahr'!$A$1:$P$40</definedName>
    <definedName name="_xlnm.Print_Area" localSheetId="5">'Rentabilitätsvorschau 3 Jahre'!$A$1:$G$33</definedName>
  </definedNames>
  <calcPr calcId="162913"/>
</workbook>
</file>

<file path=xl/calcChain.xml><?xml version="1.0" encoding="utf-8"?>
<calcChain xmlns="http://schemas.openxmlformats.org/spreadsheetml/2006/main">
  <c r="G25" i="7" l="1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  <c r="G9" i="7"/>
  <c r="F9" i="7"/>
  <c r="E25" i="7"/>
  <c r="E24" i="7"/>
  <c r="E23" i="7"/>
  <c r="E22" i="7"/>
  <c r="E21" i="7"/>
  <c r="E20" i="7"/>
  <c r="E19" i="7"/>
  <c r="E18" i="7"/>
  <c r="E17" i="7"/>
  <c r="E16" i="7"/>
  <c r="E15" i="7"/>
  <c r="E13" i="7"/>
  <c r="E12" i="7"/>
  <c r="E10" i="7"/>
  <c r="E9" i="7"/>
  <c r="G6" i="7"/>
  <c r="F6" i="7"/>
  <c r="D6" i="7"/>
  <c r="E6" i="7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5" i="8"/>
  <c r="P14" i="8"/>
  <c r="P13" i="8"/>
  <c r="P12" i="8"/>
  <c r="P11" i="8"/>
  <c r="P10" i="8"/>
  <c r="P9" i="8"/>
  <c r="D25" i="7" l="1"/>
  <c r="G24" i="7"/>
  <c r="D24" i="7"/>
  <c r="D23" i="7"/>
  <c r="D22" i="7"/>
  <c r="D21" i="7"/>
  <c r="D20" i="7"/>
  <c r="D19" i="7"/>
  <c r="D18" i="7"/>
  <c r="D17" i="7"/>
  <c r="D16" i="7"/>
  <c r="D15" i="7"/>
  <c r="D14" i="7"/>
  <c r="D13" i="7"/>
  <c r="G10" i="7" l="1"/>
  <c r="G27" i="7" s="1"/>
  <c r="G30" i="7" s="1"/>
  <c r="G33" i="7" s="1"/>
  <c r="P39" i="6" l="1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5" i="6"/>
  <c r="P14" i="6"/>
  <c r="P13" i="6"/>
  <c r="P12" i="6"/>
  <c r="P11" i="6"/>
  <c r="P10" i="6"/>
  <c r="P9" i="6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5" i="5"/>
  <c r="P14" i="5"/>
  <c r="P13" i="5"/>
  <c r="P12" i="5"/>
  <c r="P11" i="5"/>
  <c r="P10" i="5"/>
  <c r="P9" i="5"/>
  <c r="E11" i="7" l="1"/>
  <c r="E27" i="7" s="1"/>
  <c r="E30" i="7" s="1"/>
  <c r="E33" i="7" s="1"/>
  <c r="E14" i="7"/>
  <c r="F12" i="7"/>
  <c r="F10" i="7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19" i="1"/>
  <c r="P20" i="1"/>
  <c r="D9" i="7" s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D12" i="7" l="1"/>
  <c r="D11" i="7"/>
  <c r="F27" i="7"/>
  <c r="F30" i="7" s="1"/>
  <c r="F33" i="7" s="1"/>
  <c r="P13" i="3"/>
  <c r="P15" i="1"/>
  <c r="D16" i="1"/>
  <c r="D14" i="3"/>
  <c r="P18" i="1"/>
  <c r="P17" i="1"/>
  <c r="P14" i="1"/>
  <c r="P13" i="1"/>
  <c r="P12" i="1"/>
  <c r="P11" i="1"/>
  <c r="P10" i="1"/>
  <c r="P9" i="1"/>
  <c r="D10" i="7" l="1"/>
  <c r="D27" i="7" s="1"/>
  <c r="D30" i="7" s="1"/>
  <c r="D33" i="7" s="1"/>
  <c r="P7" i="3"/>
  <c r="P8" i="3"/>
  <c r="P9" i="3"/>
  <c r="P10" i="3"/>
  <c r="P11" i="3"/>
  <c r="P12" i="3"/>
  <c r="P15" i="3"/>
  <c r="P16" i="3"/>
  <c r="D38" i="3" l="1"/>
  <c r="E6" i="3" s="1"/>
  <c r="E14" i="3" l="1"/>
  <c r="E38" i="3" s="1"/>
  <c r="F6" i="3" s="1"/>
  <c r="F14" i="3" s="1"/>
  <c r="F38" i="3" l="1"/>
  <c r="G6" i="3" l="1"/>
  <c r="G14" i="3" s="1"/>
  <c r="D40" i="1"/>
  <c r="E8" i="1" l="1"/>
  <c r="E16" i="1" s="1"/>
  <c r="G38" i="3"/>
  <c r="E40" i="1" l="1"/>
  <c r="H6" i="3"/>
  <c r="H14" i="3" s="1"/>
  <c r="F8" i="1" l="1"/>
  <c r="F16" i="1" s="1"/>
  <c r="H38" i="3"/>
  <c r="F40" i="1" l="1"/>
  <c r="I6" i="3"/>
  <c r="I14" i="3" s="1"/>
  <c r="G8" i="1" l="1"/>
  <c r="G16" i="1" s="1"/>
  <c r="I38" i="3"/>
  <c r="G40" i="1" l="1"/>
  <c r="H8" i="1" s="1"/>
  <c r="J6" i="3"/>
  <c r="J14" i="3" s="1"/>
  <c r="J38" i="3" l="1"/>
  <c r="K6" i="3" s="1"/>
  <c r="H16" i="1" l="1"/>
  <c r="H40" i="1" s="1"/>
  <c r="I8" i="1" s="1"/>
  <c r="K14" i="3"/>
  <c r="K38" i="3" s="1"/>
  <c r="L6" i="3" s="1"/>
  <c r="I16" i="1" l="1"/>
  <c r="I40" i="1" s="1"/>
  <c r="J8" i="1" s="1"/>
  <c r="L14" i="3"/>
  <c r="J16" i="1" l="1"/>
  <c r="J40" i="1" s="1"/>
  <c r="K8" i="1" s="1"/>
  <c r="L38" i="3"/>
  <c r="M6" i="3" s="1"/>
  <c r="K16" i="1" l="1"/>
  <c r="K40" i="1" s="1"/>
  <c r="L8" i="1" s="1"/>
  <c r="M14" i="3"/>
  <c r="L16" i="1" l="1"/>
  <c r="M38" i="3"/>
  <c r="N6" i="3" s="1"/>
  <c r="L40" i="1" l="1"/>
  <c r="N14" i="3"/>
  <c r="N38" i="3" s="1"/>
  <c r="O6" i="3" s="1"/>
  <c r="M8" i="1" l="1"/>
  <c r="O14" i="3"/>
  <c r="P14" i="3" s="1"/>
  <c r="M16" i="1" l="1"/>
  <c r="O38" i="3"/>
  <c r="P38" i="3" s="1"/>
  <c r="M40" i="1" l="1"/>
  <c r="N8" i="1" l="1"/>
  <c r="N16" i="1" l="1"/>
  <c r="N40" i="1" l="1"/>
  <c r="O8" i="1" l="1"/>
  <c r="O16" i="1" s="1"/>
  <c r="O40" i="1" l="1"/>
  <c r="D8" i="5" s="1"/>
  <c r="D16" i="5" s="1"/>
  <c r="D40" i="5" l="1"/>
  <c r="E8" i="5" s="1"/>
  <c r="E16" i="5" s="1"/>
  <c r="E40" i="5" s="1"/>
  <c r="F8" i="5" s="1"/>
  <c r="F16" i="5" s="1"/>
  <c r="F40" i="5" s="1"/>
  <c r="G8" i="5" s="1"/>
  <c r="G16" i="5" s="1"/>
  <c r="G40" i="5" s="1"/>
  <c r="H8" i="5" s="1"/>
  <c r="H16" i="5" s="1"/>
  <c r="H40" i="5" s="1"/>
  <c r="I8" i="5" s="1"/>
  <c r="I16" i="5" s="1"/>
  <c r="I40" i="5" s="1"/>
  <c r="J8" i="5" s="1"/>
  <c r="J16" i="5" s="1"/>
  <c r="J40" i="5" s="1"/>
  <c r="K8" i="5" s="1"/>
  <c r="K16" i="5" s="1"/>
  <c r="K40" i="5" s="1"/>
  <c r="L8" i="5" s="1"/>
  <c r="L16" i="5" s="1"/>
  <c r="L40" i="5" s="1"/>
  <c r="M8" i="5" s="1"/>
  <c r="M16" i="5" s="1"/>
  <c r="M40" i="5" s="1"/>
  <c r="N8" i="5" s="1"/>
  <c r="N16" i="5" s="1"/>
  <c r="N40" i="5" s="1"/>
  <c r="O8" i="5" s="1"/>
  <c r="O16" i="5" s="1"/>
  <c r="O40" i="5" s="1"/>
  <c r="D8" i="8" s="1"/>
  <c r="D16" i="8" s="1"/>
  <c r="D40" i="8" s="1"/>
  <c r="E8" i="8" s="1"/>
  <c r="E16" i="8" s="1"/>
  <c r="E40" i="8" s="1"/>
  <c r="F8" i="8" s="1"/>
  <c r="F16" i="8" s="1"/>
  <c r="F40" i="8" s="1"/>
  <c r="G8" i="8" s="1"/>
  <c r="G16" i="8" s="1"/>
  <c r="G40" i="8" s="1"/>
  <c r="H8" i="8" s="1"/>
  <c r="H16" i="8" s="1"/>
  <c r="H40" i="8" s="1"/>
  <c r="I8" i="8" s="1"/>
  <c r="I16" i="8" s="1"/>
  <c r="I40" i="8" s="1"/>
  <c r="J8" i="8" s="1"/>
  <c r="J16" i="8" s="1"/>
  <c r="J40" i="8" s="1"/>
  <c r="K8" i="8" s="1"/>
  <c r="K16" i="8" s="1"/>
  <c r="K40" i="8" s="1"/>
  <c r="L8" i="8" s="1"/>
  <c r="L16" i="8" s="1"/>
  <c r="L40" i="8" s="1"/>
  <c r="M8" i="8" s="1"/>
  <c r="M16" i="8" s="1"/>
  <c r="M40" i="8" s="1"/>
  <c r="N8" i="8" s="1"/>
  <c r="N16" i="8" s="1"/>
  <c r="N40" i="8" s="1"/>
  <c r="O8" i="8" s="1"/>
  <c r="O16" i="8" s="1"/>
  <c r="O40" i="8" s="1"/>
  <c r="D8" i="6" l="1"/>
  <c r="D16" i="6" s="1"/>
  <c r="D40" i="6" l="1"/>
  <c r="E8" i="6" s="1"/>
  <c r="E16" i="6" s="1"/>
  <c r="E40" i="6" s="1"/>
  <c r="F8" i="6" s="1"/>
  <c r="F16" i="6" s="1"/>
  <c r="F40" i="6" s="1"/>
  <c r="G8" i="6" s="1"/>
  <c r="G16" i="6" s="1"/>
  <c r="G40" i="6" s="1"/>
  <c r="H8" i="6" s="1"/>
  <c r="H16" i="6" s="1"/>
  <c r="H40" i="6" s="1"/>
  <c r="I8" i="6" s="1"/>
  <c r="I16" i="6" s="1"/>
  <c r="I40" i="6" s="1"/>
  <c r="J8" i="6" s="1"/>
  <c r="J16" i="6" s="1"/>
  <c r="J40" i="6" s="1"/>
  <c r="K8" i="6" s="1"/>
  <c r="K16" i="6" s="1"/>
  <c r="K40" i="6" s="1"/>
  <c r="L8" i="6" s="1"/>
  <c r="L16" i="6" s="1"/>
  <c r="L40" i="6" s="1"/>
  <c r="M8" i="6" s="1"/>
  <c r="M16" i="6" s="1"/>
  <c r="M40" i="6" s="1"/>
  <c r="N8" i="6" s="1"/>
  <c r="N16" i="6" s="1"/>
  <c r="N40" i="6" s="1"/>
  <c r="O8" i="6" s="1"/>
  <c r="O16" i="6" s="1"/>
  <c r="O40" i="6" s="1"/>
</calcChain>
</file>

<file path=xl/sharedStrings.xml><?xml version="1.0" encoding="utf-8"?>
<sst xmlns="http://schemas.openxmlformats.org/spreadsheetml/2006/main" count="298" uniqueCount="93">
  <si>
    <t>-</t>
  </si>
  <si>
    <t>=</t>
  </si>
  <si>
    <t>Lohnnebenkosten</t>
  </si>
  <si>
    <t>Anfangsbestand</t>
  </si>
  <si>
    <t>+</t>
  </si>
  <si>
    <t>liquide Mittel</t>
  </si>
  <si>
    <t>Endbestand</t>
  </si>
  <si>
    <t>Bareinzahlungen</t>
  </si>
  <si>
    <t>Vorsteuer</t>
  </si>
  <si>
    <t>Kreditmittelzufluss</t>
  </si>
  <si>
    <t>Steuererstattungen</t>
  </si>
  <si>
    <t>Privateinlagen</t>
  </si>
  <si>
    <t>Aufwendungen für Waren</t>
  </si>
  <si>
    <t>Reparaturen</t>
  </si>
  <si>
    <t>Kosten für Fortbildung</t>
  </si>
  <si>
    <t>Reisen und Spesen</t>
  </si>
  <si>
    <t>Telefon, Internet etc.</t>
  </si>
  <si>
    <t>Buchführung, Beratung</t>
  </si>
  <si>
    <t>Jahr:</t>
  </si>
  <si>
    <t xml:space="preserve">Liquiditätsplan </t>
  </si>
  <si>
    <t>Liquiditätsplan ab Antragstellung</t>
  </si>
  <si>
    <r>
      <t>Monat 1</t>
    </r>
    <r>
      <rPr>
        <sz val="8"/>
        <color theme="1"/>
        <rFont val="Calibri"/>
        <family val="2"/>
        <scheme val="minor"/>
      </rPr>
      <t xml:space="preserve"> 
ab Antragstellung</t>
    </r>
  </si>
  <si>
    <t>Umsatz (brutto)</t>
  </si>
  <si>
    <t>davon MwSt.</t>
  </si>
  <si>
    <t>Auszahlungen (brutto)</t>
  </si>
  <si>
    <t>Investitionen</t>
  </si>
  <si>
    <t>Personalkosten</t>
  </si>
  <si>
    <t>Darlehenstilgung</t>
  </si>
  <si>
    <t>Zinsen</t>
  </si>
  <si>
    <t>Energiekosten</t>
  </si>
  <si>
    <t>Werbung</t>
  </si>
  <si>
    <t>Raumkosten</t>
  </si>
  <si>
    <t>betriebliche Steuern</t>
  </si>
  <si>
    <t>Versicherungen/Beiträge</t>
  </si>
  <si>
    <t>Leasing</t>
  </si>
  <si>
    <t>Kfz-Kosten</t>
  </si>
  <si>
    <t xml:space="preserve">Privatentnahme </t>
  </si>
  <si>
    <t>MUSTER</t>
  </si>
  <si>
    <t>beantragter Hamurg-Kredit Mikro</t>
  </si>
  <si>
    <t>geplante Investitionen über den HH-Kredit Mikro</t>
  </si>
  <si>
    <t xml:space="preserve">vorhandene und zukünftige Zinsbelastung </t>
  </si>
  <si>
    <t>vorhandene und zukünftige Tilgungsleistungen (Mikro 6 Monate tilgungsfrei)</t>
  </si>
  <si>
    <t>Gesamt</t>
  </si>
  <si>
    <t>Über-/Unterdeckung / Monat</t>
  </si>
  <si>
    <t>sonstige Einnahmen</t>
  </si>
  <si>
    <t>z.B. Gründungszuschuss</t>
  </si>
  <si>
    <t xml:space="preserve">sonstige Einnahmen </t>
  </si>
  <si>
    <t>sonstige Kosten</t>
  </si>
  <si>
    <t>bitte erläutern</t>
  </si>
  <si>
    <t>tragen Sie hier den akteuellen Bestand Ihrer liquiden Mittel ein</t>
  </si>
  <si>
    <t xml:space="preserve">Verfügbares Einkommen </t>
  </si>
  <si>
    <t>private Versicherungen/Steuern</t>
  </si>
  <si>
    <t>Tilgung</t>
  </si>
  <si>
    <t>Jahresüberschuss/-defizit</t>
  </si>
  <si>
    <t>Einkommens- u. Gewerbesteuer</t>
  </si>
  <si>
    <t>Ergebnis (vor Steuern,  Zinsen)</t>
  </si>
  <si>
    <t>Abschreibungen</t>
  </si>
  <si>
    <t>sonstiges</t>
  </si>
  <si>
    <t>Reisekosten</t>
  </si>
  <si>
    <t>Fortbildungskosten</t>
  </si>
  <si>
    <t>Reparaturen/Instandhaltung</t>
  </si>
  <si>
    <t>Beratung, Buchführung</t>
  </si>
  <si>
    <t>Telefon/Internet</t>
  </si>
  <si>
    <t>KfZ-Kosten</t>
  </si>
  <si>
    <t>Versicherungen/Beiträge (Kammern, Verbände etc.)</t>
  </si>
  <si>
    <t>betriebl. Steuern</t>
  </si>
  <si>
    <t>Miete/Pacht</t>
  </si>
  <si>
    <t>Personalkosten (inkl. Lohn- und Lohnnebenkosten)</t>
  </si>
  <si>
    <t>Aufwendungen</t>
  </si>
  <si>
    <t>Rohertrag/Rohgewinn</t>
  </si>
  <si>
    <t>Wareneinsatz</t>
  </si>
  <si>
    <t>erwartete Umsatzerlöse (netto)</t>
  </si>
  <si>
    <t>Alle Beträge in TEUR ohne Mwst.</t>
  </si>
  <si>
    <t>Rentabilitätsvorschau</t>
  </si>
  <si>
    <t>davon Verkauf/Absatz von Waren</t>
  </si>
  <si>
    <t>davon Verkauf von Dienstleistungen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</si>
  <si>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</si>
  <si>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</si>
  <si>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</si>
  <si>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</si>
  <si>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</si>
  <si>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</si>
  <si>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</si>
  <si>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</si>
  <si>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</si>
  <si>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</si>
  <si>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</si>
  <si>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</si>
  <si>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Start im Monat der Antragstellung</t>
  </si>
  <si>
    <t>1. volles Geschäftsjahr</t>
  </si>
  <si>
    <t xml:space="preserve">2. Geschäftsjahr </t>
  </si>
  <si>
    <t>3. Geschäftsjahr</t>
  </si>
  <si>
    <t>Rumpfgeschäftsjahr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</si>
</sst>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;[Red]\-#,##0.00\ _€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39997558519241921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59999389629810485"/>
        <bgColor theme="8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4506668294322"/>
      </right>
      <top/>
      <bottom style="thin">
        <color theme="8" tint="0.39997558519241921"/>
      </bottom>
      <diagonal/>
    </border>
    <border>
      <left style="thin">
        <color theme="4" tint="0.59999389629810485"/>
      </left>
      <right style="thin">
        <color theme="8" tint="0.39994506668294322"/>
      </right>
      <top style="thin">
        <color theme="8" tint="0.39997558519241921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8" tint="0.39994506668294322"/>
      </right>
      <top style="thin">
        <color theme="4" tint="0.59999389629810485"/>
      </top>
      <bottom style="thin">
        <color theme="8" tint="0.39997558519241921"/>
      </bottom>
      <diagonal/>
    </border>
    <border>
      <left style="thin">
        <color theme="4" tint="0.59999389629810485"/>
      </left>
      <right style="thin">
        <color theme="8" tint="0.39994506668294322"/>
      </right>
      <top style="thin">
        <color theme="8" tint="0.39997558519241921"/>
      </top>
      <bottom/>
      <diagonal/>
    </border>
    <border>
      <left style="thin">
        <color theme="4" tint="0.59999389629810485"/>
      </left>
      <right style="thin">
        <color theme="8" tint="0.39994506668294322"/>
      </right>
      <top/>
      <bottom style="thin">
        <color theme="8" tint="0.39997558519241921"/>
      </bottom>
      <diagonal/>
    </border>
    <border>
      <left style="thin">
        <color theme="4" tint="0.59999389629810485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4" tint="0.59999389629810485"/>
      </left>
      <right style="thin">
        <color theme="8" tint="0.39994506668294322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 applyProtection="1"/>
    <xf numFmtId="164" fontId="0" fillId="6" borderId="4" xfId="0" applyNumberFormat="1" applyFont="1" applyFill="1" applyBorder="1" applyProtection="1"/>
    <xf numFmtId="164" fontId="5" fillId="2" borderId="5" xfId="0" applyNumberFormat="1" applyFont="1" applyFill="1" applyBorder="1" applyProtection="1"/>
    <xf numFmtId="164" fontId="5" fillId="3" borderId="0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0" fillId="6" borderId="4" xfId="0" applyNumberFormat="1" applyFill="1" applyBorder="1" applyAlignment="1" applyProtection="1">
      <alignment horizontal="right"/>
    </xf>
    <xf numFmtId="164" fontId="5" fillId="6" borderId="2" xfId="1" applyNumberFormat="1" applyFont="1" applyFill="1" applyBorder="1" applyProtection="1">
      <protection locked="0"/>
    </xf>
    <xf numFmtId="164" fontId="5" fillId="8" borderId="2" xfId="1" applyNumberFormat="1" applyFont="1" applyFill="1" applyBorder="1" applyProtection="1"/>
    <xf numFmtId="164" fontId="5" fillId="8" borderId="0" xfId="1" applyNumberFormat="1" applyFont="1" applyFill="1" applyBorder="1" applyProtection="1"/>
    <xf numFmtId="164" fontId="0" fillId="5" borderId="0" xfId="0" applyNumberFormat="1" applyFill="1" applyBorder="1" applyAlignment="1" applyProtection="1">
      <alignment horizontal="right"/>
    </xf>
    <xf numFmtId="164" fontId="5" fillId="4" borderId="2" xfId="1" applyNumberFormat="1" applyFont="1" applyFill="1" applyBorder="1" applyProtection="1">
      <protection locked="0"/>
    </xf>
    <xf numFmtId="164" fontId="5" fillId="4" borderId="2" xfId="1" applyNumberFormat="1" applyFont="1" applyFill="1" applyBorder="1" applyProtection="1"/>
    <xf numFmtId="164" fontId="5" fillId="5" borderId="2" xfId="1" applyNumberFormat="1" applyFont="1" applyFill="1" applyBorder="1" applyProtection="1">
      <protection locked="0"/>
    </xf>
    <xf numFmtId="164" fontId="5" fillId="5" borderId="2" xfId="1" applyNumberFormat="1" applyFont="1" applyFill="1" applyBorder="1" applyProtection="1"/>
    <xf numFmtId="164" fontId="0" fillId="6" borderId="0" xfId="0" applyNumberFormat="1" applyFill="1" applyBorder="1" applyAlignment="1" applyProtection="1">
      <alignment horizontal="right"/>
    </xf>
    <xf numFmtId="164" fontId="5" fillId="2" borderId="2" xfId="1" applyNumberFormat="1" applyFont="1" applyFill="1" applyBorder="1" applyProtection="1">
      <protection locked="0"/>
    </xf>
    <xf numFmtId="164" fontId="5" fillId="2" borderId="2" xfId="1" applyNumberFormat="1" applyFont="1" applyFill="1" applyBorder="1" applyProtection="1"/>
    <xf numFmtId="164" fontId="5" fillId="6" borderId="2" xfId="1" applyNumberFormat="1" applyFont="1" applyFill="1" applyBorder="1" applyProtection="1"/>
    <xf numFmtId="164" fontId="0" fillId="5" borderId="0" xfId="0" applyNumberFormat="1" applyFill="1" applyBorder="1" applyProtection="1"/>
    <xf numFmtId="164" fontId="5" fillId="2" borderId="8" xfId="0" applyNumberFormat="1" applyFont="1" applyFill="1" applyBorder="1" applyProtection="1"/>
    <xf numFmtId="164" fontId="5" fillId="2" borderId="10" xfId="0" applyNumberFormat="1" applyFont="1" applyFill="1" applyBorder="1" applyProtection="1"/>
    <xf numFmtId="164" fontId="0" fillId="5" borderId="0" xfId="0" applyNumberFormat="1" applyFont="1" applyFill="1" applyBorder="1" applyAlignment="1" applyProtection="1">
      <alignment horizontal="right"/>
    </xf>
    <xf numFmtId="164" fontId="6" fillId="9" borderId="2" xfId="1" applyNumberFormat="1" applyFont="1" applyFill="1" applyBorder="1" applyProtection="1"/>
    <xf numFmtId="164" fontId="5" fillId="3" borderId="2" xfId="1" applyNumberFormat="1" applyFont="1" applyFill="1" applyBorder="1" applyProtection="1"/>
    <xf numFmtId="164" fontId="5" fillId="3" borderId="0" xfId="1" applyNumberFormat="1" applyFont="1" applyFill="1" applyBorder="1" applyProtection="1"/>
    <xf numFmtId="164" fontId="0" fillId="6" borderId="0" xfId="0" applyNumberFormat="1" applyFont="1" applyFill="1" applyBorder="1" applyAlignment="1" applyProtection="1">
      <alignment horizontal="right"/>
    </xf>
    <xf numFmtId="164" fontId="0" fillId="6" borderId="4" xfId="0" applyNumberFormat="1" applyFont="1" applyFill="1" applyBorder="1" applyAlignment="1" applyProtection="1">
      <alignment horizontal="right"/>
    </xf>
    <xf numFmtId="164" fontId="5" fillId="2" borderId="11" xfId="0" applyNumberFormat="1" applyFont="1" applyFill="1" applyBorder="1" applyProtection="1"/>
    <xf numFmtId="164" fontId="5" fillId="4" borderId="11" xfId="0" applyNumberFormat="1" applyFont="1" applyFill="1" applyBorder="1" applyProtection="1"/>
    <xf numFmtId="164" fontId="2" fillId="6" borderId="0" xfId="0" applyNumberFormat="1" applyFont="1" applyFill="1" applyBorder="1" applyAlignment="1" applyProtection="1">
      <alignment horizontal="right"/>
    </xf>
    <xf numFmtId="164" fontId="6" fillId="3" borderId="11" xfId="0" applyNumberFormat="1" applyFont="1" applyFill="1" applyBorder="1" applyProtection="1"/>
    <xf numFmtId="164" fontId="3" fillId="0" borderId="0" xfId="0" applyNumberFormat="1" applyFont="1" applyProtection="1"/>
    <xf numFmtId="164" fontId="8" fillId="0" borderId="0" xfId="0" applyNumberFormat="1" applyFont="1" applyAlignment="1" applyProtection="1">
      <alignment horizontal="center"/>
    </xf>
    <xf numFmtId="164" fontId="5" fillId="3" borderId="6" xfId="0" applyNumberFormat="1" applyFont="1" applyFill="1" applyBorder="1" applyProtection="1"/>
    <xf numFmtId="164" fontId="5" fillId="3" borderId="2" xfId="0" applyNumberFormat="1" applyFont="1" applyFill="1" applyBorder="1" applyAlignment="1" applyProtection="1">
      <alignment horizontal="center" wrapText="1"/>
    </xf>
    <xf numFmtId="164" fontId="5" fillId="2" borderId="6" xfId="0" applyNumberFormat="1" applyFont="1" applyFill="1" applyBorder="1" applyProtection="1"/>
    <xf numFmtId="164" fontId="5" fillId="10" borderId="2" xfId="1" applyNumberFormat="1" applyFont="1" applyFill="1" applyBorder="1" applyProtection="1"/>
    <xf numFmtId="164" fontId="5" fillId="4" borderId="7" xfId="0" applyNumberFormat="1" applyFont="1" applyFill="1" applyBorder="1" applyProtection="1"/>
    <xf numFmtId="164" fontId="7" fillId="4" borderId="12" xfId="0" applyNumberFormat="1" applyFont="1" applyFill="1" applyBorder="1" applyProtection="1"/>
    <xf numFmtId="164" fontId="5" fillId="4" borderId="9" xfId="0" applyNumberFormat="1" applyFont="1" applyFill="1" applyBorder="1" applyProtection="1"/>
    <xf numFmtId="164" fontId="6" fillId="4" borderId="11" xfId="0" applyNumberFormat="1" applyFont="1" applyFill="1" applyBorder="1" applyProtection="1"/>
    <xf numFmtId="164" fontId="5" fillId="3" borderId="11" xfId="0" applyNumberFormat="1" applyFont="1" applyFill="1" applyBorder="1" applyProtection="1"/>
    <xf numFmtId="164" fontId="5" fillId="2" borderId="7" xfId="0" applyNumberFormat="1" applyFont="1" applyFill="1" applyBorder="1" applyProtection="1"/>
    <xf numFmtId="165" fontId="5" fillId="3" borderId="3" xfId="0" applyNumberFormat="1" applyFont="1" applyFill="1" applyBorder="1" applyAlignment="1" applyProtection="1">
      <alignment horizontal="center" vertical="center" wrapText="1"/>
    </xf>
    <xf numFmtId="165" fontId="5" fillId="3" borderId="3" xfId="0" applyNumberFormat="1" applyFont="1" applyFill="1" applyBorder="1" applyAlignment="1" applyProtection="1">
      <alignment horizontal="center" wrapText="1"/>
    </xf>
    <xf numFmtId="165" fontId="5" fillId="3" borderId="3" xfId="0" applyNumberFormat="1" applyFont="1" applyFill="1" applyBorder="1" applyAlignment="1" applyProtection="1">
      <alignment horizontal="center" vertical="center"/>
    </xf>
    <xf numFmtId="164" fontId="6" fillId="9" borderId="11" xfId="0" applyNumberFormat="1" applyFont="1" applyFill="1" applyBorder="1" applyProtection="1"/>
    <xf numFmtId="0" fontId="2" fillId="11" borderId="14" xfId="0" applyFont="1" applyFill="1" applyBorder="1" applyAlignment="1" applyProtection="1">
      <alignment horizontal="left" vertical="center" wrapText="1"/>
    </xf>
    <xf numFmtId="49" fontId="7" fillId="0" borderId="0" xfId="0" quotePrefix="1" applyNumberFormat="1" applyFont="1" applyBorder="1" applyAlignment="1" applyProtection="1">
      <alignment horizontal="left" vertical="center"/>
    </xf>
    <xf numFmtId="49" fontId="0" fillId="0" borderId="0" xfId="0" quotePrefix="1" applyNumberFormat="1" applyBorder="1" applyAlignment="1" applyProtection="1">
      <alignment horizontal="left" vertical="center"/>
    </xf>
    <xf numFmtId="0" fontId="0" fillId="4" borderId="13" xfId="0" applyFill="1" applyBorder="1" applyAlignment="1" applyProtection="1">
      <alignment horizontal="left" vertical="top"/>
      <protection locked="0"/>
    </xf>
    <xf numFmtId="0" fontId="2" fillId="4" borderId="15" xfId="0" applyFont="1" applyFill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top"/>
      <protection locked="0"/>
    </xf>
    <xf numFmtId="0" fontId="2" fillId="11" borderId="15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top"/>
    </xf>
    <xf numFmtId="0" fontId="2" fillId="4" borderId="16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49" fontId="7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0" fillId="11" borderId="0" xfId="0" applyFill="1" applyBorder="1" applyAlignment="1" applyProtection="1">
      <alignment horizontal="left" vertical="center" wrapText="1"/>
    </xf>
    <xf numFmtId="49" fontId="7" fillId="11" borderId="17" xfId="0" applyNumberFormat="1" applyFont="1" applyFill="1" applyBorder="1" applyAlignment="1" applyProtection="1">
      <alignment horizontal="left" vertical="center"/>
    </xf>
    <xf numFmtId="49" fontId="0" fillId="11" borderId="17" xfId="0" applyNumberForma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49" fontId="9" fillId="0" borderId="0" xfId="0" applyNumberFormat="1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horizontal="left" vertical="center" wrapText="1" indent="2"/>
    </xf>
    <xf numFmtId="0" fontId="5" fillId="4" borderId="15" xfId="0" applyFont="1" applyFill="1" applyBorder="1" applyAlignment="1" applyProtection="1">
      <alignment horizontal="left" vertical="center" wrapText="1" indent="1"/>
    </xf>
    <xf numFmtId="0" fontId="0" fillId="4" borderId="13" xfId="0" applyFill="1" applyBorder="1" applyAlignment="1" applyProtection="1">
      <alignment horizontal="left" vertical="top"/>
    </xf>
    <xf numFmtId="164" fontId="0" fillId="0" borderId="0" xfId="0" applyNumberFormat="1" applyAlignment="1" applyProtection="1">
      <alignment horizontal="right"/>
    </xf>
    <xf numFmtId="49" fontId="0" fillId="0" borderId="0" xfId="0" applyNumberFormat="1" applyProtection="1">
      <protection locked="0"/>
    </xf>
    <xf numFmtId="164" fontId="11" fillId="0" borderId="0" xfId="0" applyNumberFormat="1" applyFont="1" applyProtection="1"/>
    <xf numFmtId="0" fontId="0" fillId="11" borderId="0" xfId="0" applyFill="1" applyBorder="1" applyAlignment="1" applyProtection="1">
      <alignment horizontal="center" vertical="center"/>
    </xf>
    <xf numFmtId="164" fontId="6" fillId="3" borderId="2" xfId="1" applyNumberFormat="1" applyFont="1" applyFill="1" applyBorder="1" applyProtection="1"/>
    <xf numFmtId="0" fontId="2" fillId="11" borderId="13" xfId="0" applyFont="1" applyFill="1" applyBorder="1" applyAlignment="1" applyProtection="1">
      <alignment horizontal="left" vertical="top"/>
    </xf>
    <xf numFmtId="164" fontId="4" fillId="7" borderId="1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iquidit&#228;t 1. volles GJ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quidit&#228;t 2. GJ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Liquidit&#228;t 3. GJ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Rentabilit&#228;tsvorschau 3 Jahre'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173355</xdr:rowOff>
    </xdr:from>
    <xdr:to>
      <xdr:col>15</xdr:col>
      <xdr:colOff>847725</xdr:colOff>
      <xdr:row>2</xdr:row>
      <xdr:rowOff>133351</xdr:rowOff>
    </xdr:to>
    <xdr:pic>
      <xdr:nvPicPr>
        <xdr:cNvPr id="2" name="Grafik 1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173355"/>
          <a:ext cx="1476375" cy="4171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3</xdr:row>
      <xdr:rowOff>20954</xdr:rowOff>
    </xdr:from>
    <xdr:to>
      <xdr:col>15</xdr:col>
      <xdr:colOff>895349</xdr:colOff>
      <xdr:row>5</xdr:row>
      <xdr:rowOff>3175</xdr:rowOff>
    </xdr:to>
    <xdr:pic>
      <xdr:nvPicPr>
        <xdr:cNvPr id="2" name="Grafik 1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97154"/>
          <a:ext cx="1504949" cy="4267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31750</xdr:colOff>
      <xdr:row>17</xdr:row>
      <xdr:rowOff>126999</xdr:rowOff>
    </xdr:from>
    <xdr:to>
      <xdr:col>19</xdr:col>
      <xdr:colOff>359833</xdr:colOff>
      <xdr:row>24</xdr:row>
      <xdr:rowOff>74083</xdr:rowOff>
    </xdr:to>
    <xdr:sp macro="" textlink="">
      <xdr:nvSpPr>
        <xdr:cNvPr id="3" name="Pfeil nach rechts 2">
          <a:hlinkClick xmlns:r="http://schemas.openxmlformats.org/officeDocument/2006/relationships" r:id="rId2"/>
        </xdr:cNvPr>
        <xdr:cNvSpPr/>
      </xdr:nvSpPr>
      <xdr:spPr>
        <a:xfrm>
          <a:off x="13610167" y="3259666"/>
          <a:ext cx="1852083" cy="128058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HIER</a:t>
          </a:r>
          <a:r>
            <a:rPr lang="de-DE" sz="1100" baseline="0"/>
            <a:t> Klicken</a:t>
          </a:r>
          <a:r>
            <a:rPr lang="de-DE" sz="1100"/>
            <a:t> für den nächsten Reiter</a:t>
          </a:r>
        </a:p>
      </xdr:txBody>
    </xdr:sp>
    <xdr:clientData/>
  </xdr:twoCellAnchor>
  <xdr:twoCellAnchor>
    <xdr:from>
      <xdr:col>16</xdr:col>
      <xdr:colOff>645584</xdr:colOff>
      <xdr:row>14</xdr:row>
      <xdr:rowOff>127000</xdr:rowOff>
    </xdr:from>
    <xdr:to>
      <xdr:col>19</xdr:col>
      <xdr:colOff>190500</xdr:colOff>
      <xdr:row>16</xdr:row>
      <xdr:rowOff>179917</xdr:rowOff>
    </xdr:to>
    <xdr:sp macro="" textlink="">
      <xdr:nvSpPr>
        <xdr:cNvPr id="4" name="Textfeld 3"/>
        <xdr:cNvSpPr txBox="1"/>
      </xdr:nvSpPr>
      <xdr:spPr>
        <a:xfrm>
          <a:off x="13462001" y="2688167"/>
          <a:ext cx="1830916" cy="433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Reiter 1/</a:t>
          </a:r>
          <a:r>
            <a:rPr lang="de-DE" sz="2000" b="1" baseline="0"/>
            <a:t>5</a:t>
          </a:r>
        </a:p>
        <a:p>
          <a:pPr algn="ctr"/>
          <a:endParaRPr lang="de-DE" sz="2000" b="1" baseline="0"/>
        </a:p>
        <a:p>
          <a:pPr algn="ctr"/>
          <a:endParaRPr lang="de-DE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3</xdr:row>
      <xdr:rowOff>20954</xdr:rowOff>
    </xdr:from>
    <xdr:to>
      <xdr:col>15</xdr:col>
      <xdr:colOff>895349</xdr:colOff>
      <xdr:row>5</xdr:row>
      <xdr:rowOff>3175</xdr:rowOff>
    </xdr:to>
    <xdr:pic>
      <xdr:nvPicPr>
        <xdr:cNvPr id="2" name="Grafik 1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9535" y="97154"/>
          <a:ext cx="1529714" cy="4267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42333</xdr:colOff>
      <xdr:row>17</xdr:row>
      <xdr:rowOff>116416</xdr:rowOff>
    </xdr:from>
    <xdr:to>
      <xdr:col>19</xdr:col>
      <xdr:colOff>370416</xdr:colOff>
      <xdr:row>24</xdr:row>
      <xdr:rowOff>63500</xdr:rowOff>
    </xdr:to>
    <xdr:sp macro="" textlink="">
      <xdr:nvSpPr>
        <xdr:cNvPr id="3" name="Pfeil nach rechts 2">
          <a:hlinkClick xmlns:r="http://schemas.openxmlformats.org/officeDocument/2006/relationships" r:id="rId2"/>
        </xdr:cNvPr>
        <xdr:cNvSpPr/>
      </xdr:nvSpPr>
      <xdr:spPr>
        <a:xfrm>
          <a:off x="13620750" y="3249083"/>
          <a:ext cx="1852083" cy="128058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HIER</a:t>
          </a:r>
          <a:r>
            <a:rPr lang="de-DE" sz="1100" baseline="0"/>
            <a:t> Klicken</a:t>
          </a:r>
          <a:r>
            <a:rPr lang="de-DE" sz="1100"/>
            <a:t> für den nächsten Reiter</a:t>
          </a:r>
        </a:p>
      </xdr:txBody>
    </xdr:sp>
    <xdr:clientData/>
  </xdr:twoCellAnchor>
  <xdr:twoCellAnchor>
    <xdr:from>
      <xdr:col>16</xdr:col>
      <xdr:colOff>709082</xdr:colOff>
      <xdr:row>14</xdr:row>
      <xdr:rowOff>127000</xdr:rowOff>
    </xdr:from>
    <xdr:to>
      <xdr:col>19</xdr:col>
      <xdr:colOff>253998</xdr:colOff>
      <xdr:row>16</xdr:row>
      <xdr:rowOff>179917</xdr:rowOff>
    </xdr:to>
    <xdr:sp macro="" textlink="">
      <xdr:nvSpPr>
        <xdr:cNvPr id="4" name="Textfeld 3"/>
        <xdr:cNvSpPr txBox="1"/>
      </xdr:nvSpPr>
      <xdr:spPr>
        <a:xfrm>
          <a:off x="13525499" y="2688167"/>
          <a:ext cx="1830916" cy="433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Reiter 2/</a:t>
          </a:r>
          <a:r>
            <a:rPr lang="de-DE" sz="2000" b="1" baseline="0"/>
            <a:t>5</a:t>
          </a:r>
        </a:p>
        <a:p>
          <a:pPr algn="ctr"/>
          <a:endParaRPr lang="de-DE" sz="2000" b="1" baseline="0"/>
        </a:p>
        <a:p>
          <a:pPr algn="ctr"/>
          <a:endParaRPr lang="de-DE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3</xdr:row>
      <xdr:rowOff>20954</xdr:rowOff>
    </xdr:from>
    <xdr:to>
      <xdr:col>15</xdr:col>
      <xdr:colOff>895349</xdr:colOff>
      <xdr:row>5</xdr:row>
      <xdr:rowOff>3175</xdr:rowOff>
    </xdr:to>
    <xdr:pic>
      <xdr:nvPicPr>
        <xdr:cNvPr id="2" name="Grafik 1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9535" y="97154"/>
          <a:ext cx="1529714" cy="4267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740833</xdr:colOff>
      <xdr:row>17</xdr:row>
      <xdr:rowOff>95250</xdr:rowOff>
    </xdr:from>
    <xdr:to>
      <xdr:col>19</xdr:col>
      <xdr:colOff>306916</xdr:colOff>
      <xdr:row>24</xdr:row>
      <xdr:rowOff>42334</xdr:rowOff>
    </xdr:to>
    <xdr:sp macro="" textlink="">
      <xdr:nvSpPr>
        <xdr:cNvPr id="3" name="Pfeil nach rechts 2">
          <a:hlinkClick xmlns:r="http://schemas.openxmlformats.org/officeDocument/2006/relationships" r:id="rId2"/>
        </xdr:cNvPr>
        <xdr:cNvSpPr/>
      </xdr:nvSpPr>
      <xdr:spPr>
        <a:xfrm>
          <a:off x="13557250" y="3227917"/>
          <a:ext cx="1852083" cy="128058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HIER</a:t>
          </a:r>
          <a:r>
            <a:rPr lang="de-DE" sz="1100" baseline="0"/>
            <a:t> Klicken</a:t>
          </a:r>
          <a:r>
            <a:rPr lang="de-DE" sz="1100"/>
            <a:t> für den nächsten Reiter</a:t>
          </a:r>
        </a:p>
      </xdr:txBody>
    </xdr:sp>
    <xdr:clientData/>
  </xdr:twoCellAnchor>
  <xdr:twoCellAnchor>
    <xdr:from>
      <xdr:col>16</xdr:col>
      <xdr:colOff>582083</xdr:colOff>
      <xdr:row>14</xdr:row>
      <xdr:rowOff>137583</xdr:rowOff>
    </xdr:from>
    <xdr:to>
      <xdr:col>19</xdr:col>
      <xdr:colOff>126999</xdr:colOff>
      <xdr:row>17</xdr:row>
      <xdr:rowOff>0</xdr:rowOff>
    </xdr:to>
    <xdr:sp macro="" textlink="">
      <xdr:nvSpPr>
        <xdr:cNvPr id="4" name="Textfeld 3"/>
        <xdr:cNvSpPr txBox="1"/>
      </xdr:nvSpPr>
      <xdr:spPr>
        <a:xfrm>
          <a:off x="13398500" y="2698750"/>
          <a:ext cx="1830916" cy="433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Reiter 3/</a:t>
          </a:r>
          <a:r>
            <a:rPr lang="de-DE" sz="2000" b="1" baseline="0"/>
            <a:t>5</a:t>
          </a:r>
        </a:p>
        <a:p>
          <a:pPr algn="ctr"/>
          <a:endParaRPr lang="de-DE" sz="2000" b="1" baseline="0"/>
        </a:p>
        <a:p>
          <a:pPr algn="ctr"/>
          <a:endParaRPr lang="de-DE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208491</xdr:colOff>
      <xdr:row>2</xdr:row>
      <xdr:rowOff>20953</xdr:rowOff>
    </xdr:from>
    <xdr:to>
      <xdr:col>15</xdr:col>
      <xdr:colOff>884765</xdr:colOff>
      <xdr:row>5</xdr:row>
      <xdr:rowOff>5291</xdr:rowOff>
    </xdr:to>
    <xdr:pic>
      <xdr:nvPicPr>
        <xdr:cNvPr id="3" name="Grafik 2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1658" y="20953"/>
          <a:ext cx="1501774" cy="5008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709083</xdr:colOff>
      <xdr:row>17</xdr:row>
      <xdr:rowOff>127000</xdr:rowOff>
    </xdr:from>
    <xdr:to>
      <xdr:col>19</xdr:col>
      <xdr:colOff>275166</xdr:colOff>
      <xdr:row>24</xdr:row>
      <xdr:rowOff>74084</xdr:rowOff>
    </xdr:to>
    <xdr:sp macro="" textlink="">
      <xdr:nvSpPr>
        <xdr:cNvPr id="4" name="Pfeil nach rechts 3">
          <a:hlinkClick xmlns:r="http://schemas.openxmlformats.org/officeDocument/2006/relationships" r:id="rId2"/>
        </xdr:cNvPr>
        <xdr:cNvSpPr/>
      </xdr:nvSpPr>
      <xdr:spPr>
        <a:xfrm>
          <a:off x="13525500" y="3259667"/>
          <a:ext cx="1852083" cy="128058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HIER</a:t>
          </a:r>
          <a:r>
            <a:rPr lang="de-DE" sz="1100" baseline="0"/>
            <a:t> Klicken</a:t>
          </a:r>
          <a:r>
            <a:rPr lang="de-DE" sz="1100"/>
            <a:t> für den nächsten Reiter</a:t>
          </a:r>
        </a:p>
      </xdr:txBody>
    </xdr:sp>
    <xdr:clientData/>
  </xdr:twoCellAnchor>
  <xdr:twoCellAnchor>
    <xdr:from>
      <xdr:col>16</xdr:col>
      <xdr:colOff>550334</xdr:colOff>
      <xdr:row>14</xdr:row>
      <xdr:rowOff>116416</xdr:rowOff>
    </xdr:from>
    <xdr:to>
      <xdr:col>19</xdr:col>
      <xdr:colOff>95250</xdr:colOff>
      <xdr:row>16</xdr:row>
      <xdr:rowOff>169333</xdr:rowOff>
    </xdr:to>
    <xdr:sp macro="" textlink="">
      <xdr:nvSpPr>
        <xdr:cNvPr id="5" name="Textfeld 4"/>
        <xdr:cNvSpPr txBox="1"/>
      </xdr:nvSpPr>
      <xdr:spPr>
        <a:xfrm>
          <a:off x="13366751" y="2677583"/>
          <a:ext cx="1830916" cy="433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Reiter 4/</a:t>
          </a:r>
          <a:r>
            <a:rPr lang="de-DE" sz="2000" b="1" baseline="0"/>
            <a:t>5</a:t>
          </a:r>
        </a:p>
        <a:p>
          <a:pPr algn="ctr"/>
          <a:endParaRPr lang="de-DE" sz="2000" b="1" baseline="0"/>
        </a:p>
        <a:p>
          <a:pPr algn="ctr"/>
          <a:endParaRPr lang="de-DE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255616</xdr:colOff>
      <xdr:row>0</xdr:row>
      <xdr:rowOff>53340</xdr:rowOff>
    </xdr:from>
    <xdr:ext cx="1550669" cy="429491"/>
    <xdr:pic>
      <xdr:nvPicPr>
        <xdr:cNvPr id="6" name="Grafik 5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8036" y="53340"/>
          <a:ext cx="1550669" cy="42949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600075</xdr:colOff>
      <xdr:row>13</xdr:row>
      <xdr:rowOff>95250</xdr:rowOff>
    </xdr:from>
    <xdr:to>
      <xdr:col>10</xdr:col>
      <xdr:colOff>144991</xdr:colOff>
      <xdr:row>15</xdr:row>
      <xdr:rowOff>148167</xdr:rowOff>
    </xdr:to>
    <xdr:sp macro="" textlink="">
      <xdr:nvSpPr>
        <xdr:cNvPr id="3" name="Textfeld 2"/>
        <xdr:cNvSpPr txBox="1"/>
      </xdr:nvSpPr>
      <xdr:spPr>
        <a:xfrm>
          <a:off x="9591675" y="2619375"/>
          <a:ext cx="1830916" cy="433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Reiter 5/</a:t>
          </a:r>
          <a:r>
            <a:rPr lang="de-DE" sz="2000" b="1" baseline="0"/>
            <a:t>5</a:t>
          </a:r>
        </a:p>
        <a:p>
          <a:pPr algn="ctr"/>
          <a:endParaRPr lang="de-DE" sz="2000" b="1" baseline="0"/>
        </a:p>
        <a:p>
          <a:pPr algn="ctr"/>
          <a:endParaRPr lang="de-DE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R38"/>
  <sheetViews>
    <sheetView showGridLines="0" zoomScale="90" zoomScaleNormal="90" workbookViewId="0">
      <selection activeCell="R24" sqref="R24"/>
    </sheetView>
  </sheetViews>
  <sheetFormatPr baseColWidth="10" defaultColWidth="11.44140625" defaultRowHeight="14.4" x14ac:dyDescent="0.3"/>
  <cols>
    <col min="1" max="1" width="1.5546875" style="1" customWidth="1"/>
    <col min="2" max="2" width="3.5546875" style="1" customWidth="1"/>
    <col min="3" max="3" width="24.44140625" style="1" customWidth="1"/>
    <col min="4" max="15" width="11.44140625" style="1"/>
    <col min="16" max="16" width="14.109375" style="1" customWidth="1"/>
    <col min="17" max="17" width="3.6640625" style="1" customWidth="1"/>
    <col min="18" max="16384" width="11.44140625" style="1"/>
  </cols>
  <sheetData>
    <row r="2" spans="2:18" ht="21" x14ac:dyDescent="0.4">
      <c r="B2" s="81" t="s">
        <v>20</v>
      </c>
      <c r="C2" s="81"/>
      <c r="D2" s="81"/>
      <c r="E2" s="81"/>
      <c r="F2" s="81"/>
      <c r="G2" s="33" t="s">
        <v>37</v>
      </c>
    </row>
    <row r="3" spans="2:18" x14ac:dyDescent="0.3">
      <c r="C3" s="1" t="s">
        <v>18</v>
      </c>
    </row>
    <row r="4" spans="2:18" ht="35.4" x14ac:dyDescent="0.3">
      <c r="B4" s="2"/>
      <c r="C4" s="3"/>
      <c r="D4" s="45" t="s">
        <v>21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6">
        <v>9</v>
      </c>
      <c r="M4" s="46">
        <v>10</v>
      </c>
      <c r="N4" s="46">
        <v>11</v>
      </c>
      <c r="O4" s="46">
        <v>12</v>
      </c>
      <c r="P4" s="4" t="s">
        <v>42</v>
      </c>
    </row>
    <row r="5" spans="2:18" x14ac:dyDescent="0.3">
      <c r="B5" s="2"/>
      <c r="C5" s="34" t="s">
        <v>5</v>
      </c>
      <c r="D5" s="3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2:18" x14ac:dyDescent="0.3">
      <c r="B6" s="6"/>
      <c r="C6" s="36" t="s">
        <v>3</v>
      </c>
      <c r="D6" s="37">
        <v>5000</v>
      </c>
      <c r="E6" s="8">
        <f>D38</f>
        <v>-720</v>
      </c>
      <c r="F6" s="8">
        <f t="shared" ref="F6:O6" si="0">E38</f>
        <v>-1735</v>
      </c>
      <c r="G6" s="8">
        <f t="shared" si="0"/>
        <v>-1750</v>
      </c>
      <c r="H6" s="8">
        <f t="shared" si="0"/>
        <v>-965</v>
      </c>
      <c r="I6" s="8">
        <f t="shared" si="0"/>
        <v>820</v>
      </c>
      <c r="J6" s="8">
        <f t="shared" si="0"/>
        <v>-695</v>
      </c>
      <c r="K6" s="8">
        <f t="shared" si="0"/>
        <v>-1760</v>
      </c>
      <c r="L6" s="8">
        <f t="shared" si="0"/>
        <v>-1625</v>
      </c>
      <c r="M6" s="8">
        <f t="shared" si="0"/>
        <v>-1490</v>
      </c>
      <c r="N6" s="8">
        <f t="shared" si="0"/>
        <v>-2555</v>
      </c>
      <c r="O6" s="8">
        <f t="shared" si="0"/>
        <v>-420</v>
      </c>
      <c r="P6" s="9"/>
      <c r="R6" s="1" t="s">
        <v>49</v>
      </c>
    </row>
    <row r="7" spans="2:18" x14ac:dyDescent="0.3">
      <c r="B7" s="10" t="s">
        <v>4</v>
      </c>
      <c r="C7" s="38" t="s">
        <v>22</v>
      </c>
      <c r="D7" s="12">
        <v>5000</v>
      </c>
      <c r="E7" s="12">
        <v>5000</v>
      </c>
      <c r="F7" s="12">
        <v>6000</v>
      </c>
      <c r="G7" s="12">
        <v>7000</v>
      </c>
      <c r="H7" s="12">
        <v>8000</v>
      </c>
      <c r="I7" s="12">
        <v>8000</v>
      </c>
      <c r="J7" s="12">
        <v>9000</v>
      </c>
      <c r="K7" s="12">
        <v>10000</v>
      </c>
      <c r="L7" s="12">
        <v>10000</v>
      </c>
      <c r="M7" s="12">
        <v>9000</v>
      </c>
      <c r="N7" s="12">
        <v>12000</v>
      </c>
      <c r="O7" s="12">
        <v>14000</v>
      </c>
      <c r="P7" s="9">
        <f t="shared" ref="P7:P38" si="1">SUM(D7:O7)</f>
        <v>103000</v>
      </c>
    </row>
    <row r="8" spans="2:18" x14ac:dyDescent="0.3">
      <c r="B8" s="10"/>
      <c r="C8" s="39" t="s">
        <v>23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9">
        <f t="shared" si="1"/>
        <v>0</v>
      </c>
    </row>
    <row r="9" spans="2:18" x14ac:dyDescent="0.3">
      <c r="B9" s="15"/>
      <c r="C9" s="20" t="s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9">
        <f t="shared" si="1"/>
        <v>0</v>
      </c>
    </row>
    <row r="10" spans="2:18" x14ac:dyDescent="0.3">
      <c r="B10" s="15"/>
      <c r="C10" s="21" t="s">
        <v>9</v>
      </c>
      <c r="D10" s="18">
        <v>25000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9">
        <f t="shared" si="1"/>
        <v>25000</v>
      </c>
      <c r="R10" s="1" t="s">
        <v>38</v>
      </c>
    </row>
    <row r="11" spans="2:18" x14ac:dyDescent="0.3">
      <c r="B11" s="19"/>
      <c r="C11" s="40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">
        <f t="shared" si="1"/>
        <v>0</v>
      </c>
    </row>
    <row r="12" spans="2:18" x14ac:dyDescent="0.3">
      <c r="B12" s="6"/>
      <c r="C12" s="20" t="s">
        <v>11</v>
      </c>
      <c r="D12" s="18">
        <v>5000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9">
        <f t="shared" si="1"/>
        <v>5000</v>
      </c>
    </row>
    <row r="13" spans="2:18" x14ac:dyDescent="0.3">
      <c r="B13" s="15"/>
      <c r="C13" s="21" t="s">
        <v>44</v>
      </c>
      <c r="D13" s="18">
        <v>500</v>
      </c>
      <c r="E13" s="18">
        <v>500</v>
      </c>
      <c r="F13" s="18">
        <v>500</v>
      </c>
      <c r="G13" s="18">
        <v>500</v>
      </c>
      <c r="H13" s="18">
        <v>500</v>
      </c>
      <c r="I13" s="18"/>
      <c r="J13" s="18"/>
      <c r="K13" s="18"/>
      <c r="L13" s="18"/>
      <c r="M13" s="18"/>
      <c r="N13" s="18"/>
      <c r="O13" s="18"/>
      <c r="P13" s="9">
        <f t="shared" si="1"/>
        <v>2500</v>
      </c>
      <c r="R13" s="1" t="s">
        <v>45</v>
      </c>
    </row>
    <row r="14" spans="2:18" x14ac:dyDescent="0.3">
      <c r="B14" s="22" t="s">
        <v>1</v>
      </c>
      <c r="C14" s="41" t="s">
        <v>5</v>
      </c>
      <c r="D14" s="23">
        <f>SUM(D6:D13)-D8</f>
        <v>40500</v>
      </c>
      <c r="E14" s="23">
        <f t="shared" ref="E14:O14" si="2">SUM(E6:E13)-E8</f>
        <v>4780</v>
      </c>
      <c r="F14" s="23">
        <f t="shared" si="2"/>
        <v>4765</v>
      </c>
      <c r="G14" s="23">
        <f t="shared" si="2"/>
        <v>5750</v>
      </c>
      <c r="H14" s="23">
        <f t="shared" si="2"/>
        <v>7535</v>
      </c>
      <c r="I14" s="23">
        <f t="shared" si="2"/>
        <v>8820</v>
      </c>
      <c r="J14" s="23">
        <f t="shared" si="2"/>
        <v>8305</v>
      </c>
      <c r="K14" s="23">
        <f t="shared" si="2"/>
        <v>8240</v>
      </c>
      <c r="L14" s="23">
        <f t="shared" si="2"/>
        <v>8375</v>
      </c>
      <c r="M14" s="23">
        <f t="shared" si="2"/>
        <v>7510</v>
      </c>
      <c r="N14" s="23">
        <f t="shared" si="2"/>
        <v>9445</v>
      </c>
      <c r="O14" s="23">
        <f t="shared" si="2"/>
        <v>13580</v>
      </c>
      <c r="P14" s="9">
        <f t="shared" si="1"/>
        <v>127605</v>
      </c>
    </row>
    <row r="15" spans="2:18" x14ac:dyDescent="0.3">
      <c r="B15" s="15" t="s">
        <v>0</v>
      </c>
      <c r="C15" s="42" t="s">
        <v>24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9">
        <f t="shared" si="1"/>
        <v>0</v>
      </c>
    </row>
    <row r="16" spans="2:18" x14ac:dyDescent="0.3">
      <c r="B16" s="15"/>
      <c r="C16" s="43" t="s">
        <v>25</v>
      </c>
      <c r="D16" s="18">
        <v>29750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9">
        <f t="shared" si="1"/>
        <v>29750</v>
      </c>
      <c r="R16" s="1" t="s">
        <v>39</v>
      </c>
    </row>
    <row r="17" spans="2:16" x14ac:dyDescent="0.3">
      <c r="B17" s="15"/>
      <c r="C17" s="39" t="s">
        <v>23</v>
      </c>
      <c r="D17" s="17">
        <v>4750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9">
        <f t="shared" si="1"/>
        <v>4750</v>
      </c>
    </row>
    <row r="18" spans="2:16" x14ac:dyDescent="0.3">
      <c r="B18" s="19"/>
      <c r="C18" s="40" t="s">
        <v>12</v>
      </c>
      <c r="D18" s="14">
        <v>2000</v>
      </c>
      <c r="E18" s="14">
        <v>2000</v>
      </c>
      <c r="F18" s="14">
        <v>2000</v>
      </c>
      <c r="G18" s="14">
        <v>2000</v>
      </c>
      <c r="H18" s="14">
        <v>2000</v>
      </c>
      <c r="I18" s="14">
        <v>2000</v>
      </c>
      <c r="J18" s="14">
        <v>2000</v>
      </c>
      <c r="K18" s="14">
        <v>2000</v>
      </c>
      <c r="L18" s="14">
        <v>2000</v>
      </c>
      <c r="M18" s="14">
        <v>2000</v>
      </c>
      <c r="N18" s="14">
        <v>2000</v>
      </c>
      <c r="O18" s="14">
        <v>2000</v>
      </c>
      <c r="P18" s="9">
        <f t="shared" si="1"/>
        <v>24000</v>
      </c>
    </row>
    <row r="19" spans="2:16" x14ac:dyDescent="0.3">
      <c r="B19" s="26"/>
      <c r="C19" s="20" t="s">
        <v>26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2000</v>
      </c>
      <c r="J19" s="17">
        <v>2000</v>
      </c>
      <c r="K19" s="17">
        <v>2000</v>
      </c>
      <c r="L19" s="17">
        <v>2000</v>
      </c>
      <c r="M19" s="17">
        <v>2000</v>
      </c>
      <c r="N19" s="17">
        <v>2000</v>
      </c>
      <c r="O19" s="17">
        <v>2000</v>
      </c>
      <c r="P19" s="9">
        <f t="shared" si="1"/>
        <v>14000</v>
      </c>
    </row>
    <row r="20" spans="2:16" x14ac:dyDescent="0.3">
      <c r="B20" s="22"/>
      <c r="C20" s="29" t="s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1000</v>
      </c>
      <c r="J20" s="14">
        <v>1000</v>
      </c>
      <c r="K20" s="14">
        <v>1000</v>
      </c>
      <c r="L20" s="14">
        <v>1000</v>
      </c>
      <c r="M20" s="14">
        <v>1000</v>
      </c>
      <c r="N20" s="14">
        <v>1000</v>
      </c>
      <c r="O20" s="14">
        <v>1000</v>
      </c>
      <c r="P20" s="9">
        <f t="shared" si="1"/>
        <v>7000</v>
      </c>
    </row>
    <row r="21" spans="2:16" x14ac:dyDescent="0.3">
      <c r="B21" s="26"/>
      <c r="C21" s="28" t="s">
        <v>31</v>
      </c>
      <c r="D21" s="17">
        <v>500</v>
      </c>
      <c r="E21" s="17">
        <v>500</v>
      </c>
      <c r="F21" s="17">
        <v>500</v>
      </c>
      <c r="G21" s="17">
        <v>500</v>
      </c>
      <c r="H21" s="17">
        <v>500</v>
      </c>
      <c r="I21" s="17">
        <v>500</v>
      </c>
      <c r="J21" s="17">
        <v>500</v>
      </c>
      <c r="K21" s="17">
        <v>500</v>
      </c>
      <c r="L21" s="17">
        <v>500</v>
      </c>
      <c r="M21" s="17">
        <v>500</v>
      </c>
      <c r="N21" s="17">
        <v>500</v>
      </c>
      <c r="O21" s="17">
        <v>500</v>
      </c>
      <c r="P21" s="9">
        <f t="shared" si="1"/>
        <v>6000</v>
      </c>
    </row>
    <row r="22" spans="2:16" x14ac:dyDescent="0.3">
      <c r="B22" s="27"/>
      <c r="C22" s="28" t="s">
        <v>29</v>
      </c>
      <c r="D22" s="18">
        <v>500</v>
      </c>
      <c r="E22" s="18">
        <v>500</v>
      </c>
      <c r="F22" s="18">
        <v>500</v>
      </c>
      <c r="G22" s="18">
        <v>500</v>
      </c>
      <c r="H22" s="18">
        <v>500</v>
      </c>
      <c r="I22" s="18">
        <v>500</v>
      </c>
      <c r="J22" s="18">
        <v>500</v>
      </c>
      <c r="K22" s="18">
        <v>500</v>
      </c>
      <c r="L22" s="18">
        <v>500</v>
      </c>
      <c r="M22" s="18">
        <v>500</v>
      </c>
      <c r="N22" s="18">
        <v>500</v>
      </c>
      <c r="O22" s="18">
        <v>500</v>
      </c>
      <c r="P22" s="9">
        <f t="shared" si="1"/>
        <v>6000</v>
      </c>
    </row>
    <row r="23" spans="2:16" x14ac:dyDescent="0.3">
      <c r="B23" s="22"/>
      <c r="C23" s="29" t="s">
        <v>32</v>
      </c>
      <c r="D23" s="12">
        <v>200</v>
      </c>
      <c r="E23" s="12">
        <v>200</v>
      </c>
      <c r="F23" s="12">
        <v>200</v>
      </c>
      <c r="G23" s="12">
        <v>200</v>
      </c>
      <c r="H23" s="12">
        <v>200</v>
      </c>
      <c r="I23" s="12">
        <v>200</v>
      </c>
      <c r="J23" s="12">
        <v>200</v>
      </c>
      <c r="K23" s="12">
        <v>200</v>
      </c>
      <c r="L23" s="12">
        <v>200</v>
      </c>
      <c r="M23" s="12">
        <v>200</v>
      </c>
      <c r="N23" s="12">
        <v>200</v>
      </c>
      <c r="O23" s="12">
        <v>200</v>
      </c>
      <c r="P23" s="9">
        <f t="shared" si="1"/>
        <v>2400</v>
      </c>
    </row>
    <row r="24" spans="2:16" x14ac:dyDescent="0.3">
      <c r="B24" s="26"/>
      <c r="C24" s="28" t="s">
        <v>33</v>
      </c>
      <c r="D24" s="18">
        <v>200</v>
      </c>
      <c r="E24" s="18"/>
      <c r="F24" s="18"/>
      <c r="G24" s="18">
        <v>200</v>
      </c>
      <c r="H24" s="18"/>
      <c r="I24" s="18"/>
      <c r="J24" s="18">
        <v>200</v>
      </c>
      <c r="K24" s="18"/>
      <c r="L24" s="18"/>
      <c r="M24" s="18">
        <v>200</v>
      </c>
      <c r="N24" s="18"/>
      <c r="O24" s="18"/>
      <c r="P24" s="9">
        <f t="shared" si="1"/>
        <v>800</v>
      </c>
    </row>
    <row r="25" spans="2:16" x14ac:dyDescent="0.3">
      <c r="B25" s="26"/>
      <c r="C25" s="28" t="s">
        <v>34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9">
        <f t="shared" si="1"/>
        <v>0</v>
      </c>
    </row>
    <row r="26" spans="2:16" x14ac:dyDescent="0.3">
      <c r="B26" s="22"/>
      <c r="C26" s="29" t="s">
        <v>35</v>
      </c>
      <c r="D26" s="14">
        <v>150</v>
      </c>
      <c r="E26" s="14">
        <v>150</v>
      </c>
      <c r="F26" s="14">
        <v>150</v>
      </c>
      <c r="G26" s="14">
        <v>150</v>
      </c>
      <c r="H26" s="14">
        <v>150</v>
      </c>
      <c r="I26" s="14">
        <v>150</v>
      </c>
      <c r="J26" s="14">
        <v>150</v>
      </c>
      <c r="K26" s="14">
        <v>150</v>
      </c>
      <c r="L26" s="14">
        <v>150</v>
      </c>
      <c r="M26" s="14">
        <v>150</v>
      </c>
      <c r="N26" s="14">
        <v>150</v>
      </c>
      <c r="O26" s="14">
        <v>150</v>
      </c>
      <c r="P26" s="9">
        <f t="shared" si="1"/>
        <v>1800</v>
      </c>
    </row>
    <row r="27" spans="2:16" x14ac:dyDescent="0.3">
      <c r="B27" s="22"/>
      <c r="C27" s="29" t="s">
        <v>30</v>
      </c>
      <c r="D27" s="12">
        <v>200</v>
      </c>
      <c r="E27" s="12">
        <v>200</v>
      </c>
      <c r="F27" s="12">
        <v>200</v>
      </c>
      <c r="G27" s="12">
        <v>200</v>
      </c>
      <c r="H27" s="12">
        <v>200</v>
      </c>
      <c r="I27" s="12">
        <v>200</v>
      </c>
      <c r="J27" s="12">
        <v>200</v>
      </c>
      <c r="K27" s="12">
        <v>200</v>
      </c>
      <c r="L27" s="12">
        <v>200</v>
      </c>
      <c r="M27" s="12">
        <v>200</v>
      </c>
      <c r="N27" s="12">
        <v>200</v>
      </c>
      <c r="O27" s="12">
        <v>200</v>
      </c>
      <c r="P27" s="9">
        <f t="shared" si="1"/>
        <v>2400</v>
      </c>
    </row>
    <row r="28" spans="2:16" x14ac:dyDescent="0.3">
      <c r="B28" s="26"/>
      <c r="C28" s="28" t="s">
        <v>16</v>
      </c>
      <c r="D28" s="18">
        <v>100</v>
      </c>
      <c r="E28" s="18">
        <v>100</v>
      </c>
      <c r="F28" s="18">
        <v>100</v>
      </c>
      <c r="G28" s="18">
        <v>100</v>
      </c>
      <c r="H28" s="18">
        <v>100</v>
      </c>
      <c r="I28" s="18">
        <v>100</v>
      </c>
      <c r="J28" s="18">
        <v>100</v>
      </c>
      <c r="K28" s="18">
        <v>100</v>
      </c>
      <c r="L28" s="18">
        <v>100</v>
      </c>
      <c r="M28" s="18">
        <v>100</v>
      </c>
      <c r="N28" s="18">
        <v>100</v>
      </c>
      <c r="O28" s="18">
        <v>100</v>
      </c>
      <c r="P28" s="9">
        <f t="shared" si="1"/>
        <v>1200</v>
      </c>
    </row>
    <row r="29" spans="2:16" x14ac:dyDescent="0.3">
      <c r="B29" s="10"/>
      <c r="C29" s="29" t="s">
        <v>17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9">
        <f t="shared" si="1"/>
        <v>0</v>
      </c>
    </row>
    <row r="30" spans="2:16" x14ac:dyDescent="0.3">
      <c r="B30" s="26"/>
      <c r="C30" s="28" t="s">
        <v>13</v>
      </c>
      <c r="D30" s="18">
        <v>100</v>
      </c>
      <c r="E30" s="18">
        <v>100</v>
      </c>
      <c r="F30" s="18">
        <v>100</v>
      </c>
      <c r="G30" s="18">
        <v>100</v>
      </c>
      <c r="H30" s="18">
        <v>100</v>
      </c>
      <c r="I30" s="18">
        <v>100</v>
      </c>
      <c r="J30" s="18">
        <v>100</v>
      </c>
      <c r="K30" s="18">
        <v>100</v>
      </c>
      <c r="L30" s="18">
        <v>100</v>
      </c>
      <c r="M30" s="18">
        <v>100</v>
      </c>
      <c r="N30" s="18">
        <v>100</v>
      </c>
      <c r="O30" s="18">
        <v>100</v>
      </c>
      <c r="P30" s="9">
        <f t="shared" si="1"/>
        <v>1200</v>
      </c>
    </row>
    <row r="31" spans="2:16" x14ac:dyDescent="0.3">
      <c r="B31" s="22"/>
      <c r="C31" s="29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9">
        <f t="shared" si="1"/>
        <v>0</v>
      </c>
    </row>
    <row r="32" spans="2:16" x14ac:dyDescent="0.3">
      <c r="B32" s="26"/>
      <c r="C32" s="28" t="s">
        <v>15</v>
      </c>
      <c r="D32" s="18">
        <v>100</v>
      </c>
      <c r="E32" s="18"/>
      <c r="F32" s="18"/>
      <c r="G32" s="18"/>
      <c r="H32" s="18">
        <v>200</v>
      </c>
      <c r="I32" s="18"/>
      <c r="J32" s="18"/>
      <c r="K32" s="18"/>
      <c r="L32" s="18"/>
      <c r="M32" s="18"/>
      <c r="N32" s="18"/>
      <c r="O32" s="18"/>
      <c r="P32" s="9">
        <f t="shared" si="1"/>
        <v>300</v>
      </c>
    </row>
    <row r="33" spans="2:18" x14ac:dyDescent="0.3">
      <c r="B33" s="26"/>
      <c r="C33" s="28" t="s">
        <v>47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9">
        <f t="shared" si="1"/>
        <v>0</v>
      </c>
      <c r="R33" s="1" t="s">
        <v>48</v>
      </c>
    </row>
    <row r="34" spans="2:18" x14ac:dyDescent="0.3">
      <c r="B34" s="22"/>
      <c r="C34" s="28" t="s">
        <v>8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9">
        <f t="shared" si="1"/>
        <v>0</v>
      </c>
    </row>
    <row r="35" spans="2:18" x14ac:dyDescent="0.3">
      <c r="B35" s="22"/>
      <c r="C35" s="28" t="s">
        <v>27</v>
      </c>
      <c r="D35" s="12">
        <v>150</v>
      </c>
      <c r="E35" s="12">
        <v>150</v>
      </c>
      <c r="F35" s="12">
        <v>150</v>
      </c>
      <c r="G35" s="12">
        <v>150</v>
      </c>
      <c r="H35" s="12">
        <v>150</v>
      </c>
      <c r="I35" s="12">
        <v>150</v>
      </c>
      <c r="J35" s="12">
        <v>500</v>
      </c>
      <c r="K35" s="12">
        <v>500</v>
      </c>
      <c r="L35" s="12">
        <v>500</v>
      </c>
      <c r="M35" s="12">
        <v>500</v>
      </c>
      <c r="N35" s="12">
        <v>500</v>
      </c>
      <c r="O35" s="12">
        <v>500</v>
      </c>
      <c r="P35" s="9">
        <f t="shared" si="1"/>
        <v>3900</v>
      </c>
      <c r="R35" s="1" t="s">
        <v>41</v>
      </c>
    </row>
    <row r="36" spans="2:18" x14ac:dyDescent="0.3">
      <c r="B36" s="26"/>
      <c r="C36" s="28" t="s">
        <v>28</v>
      </c>
      <c r="D36" s="18">
        <v>20</v>
      </c>
      <c r="E36" s="18">
        <v>115</v>
      </c>
      <c r="F36" s="18">
        <v>115</v>
      </c>
      <c r="G36" s="18">
        <v>115</v>
      </c>
      <c r="H36" s="18">
        <v>115</v>
      </c>
      <c r="I36" s="18">
        <v>115</v>
      </c>
      <c r="J36" s="18">
        <v>115</v>
      </c>
      <c r="K36" s="18">
        <v>115</v>
      </c>
      <c r="L36" s="18">
        <v>115</v>
      </c>
      <c r="M36" s="18">
        <v>115</v>
      </c>
      <c r="N36" s="18">
        <v>115</v>
      </c>
      <c r="O36" s="18">
        <v>115</v>
      </c>
      <c r="P36" s="9">
        <f t="shared" si="1"/>
        <v>1285</v>
      </c>
      <c r="R36" s="1" t="s">
        <v>40</v>
      </c>
    </row>
    <row r="37" spans="2:18" x14ac:dyDescent="0.3">
      <c r="B37" s="22"/>
      <c r="C37" s="29" t="s">
        <v>36</v>
      </c>
      <c r="D37" s="12">
        <v>2500</v>
      </c>
      <c r="E37" s="12">
        <v>2500</v>
      </c>
      <c r="F37" s="12">
        <v>2500</v>
      </c>
      <c r="G37" s="12">
        <v>2500</v>
      </c>
      <c r="H37" s="12">
        <v>2500</v>
      </c>
      <c r="I37" s="12">
        <v>2500</v>
      </c>
      <c r="J37" s="12">
        <v>2500</v>
      </c>
      <c r="K37" s="12">
        <v>2500</v>
      </c>
      <c r="L37" s="12">
        <v>2500</v>
      </c>
      <c r="M37" s="12">
        <v>2500</v>
      </c>
      <c r="N37" s="12">
        <v>2500</v>
      </c>
      <c r="O37" s="12">
        <v>2500</v>
      </c>
      <c r="P37" s="9">
        <f t="shared" si="1"/>
        <v>30000</v>
      </c>
    </row>
    <row r="38" spans="2:18" x14ac:dyDescent="0.3">
      <c r="B38" s="30" t="s">
        <v>1</v>
      </c>
      <c r="C38" s="31" t="s">
        <v>6</v>
      </c>
      <c r="D38" s="24">
        <f t="shared" ref="D38:O38" si="3">D14-(SUM(D15:D37))</f>
        <v>-720</v>
      </c>
      <c r="E38" s="24">
        <f t="shared" si="3"/>
        <v>-1735</v>
      </c>
      <c r="F38" s="24">
        <f t="shared" si="3"/>
        <v>-1750</v>
      </c>
      <c r="G38" s="24">
        <f t="shared" si="3"/>
        <v>-965</v>
      </c>
      <c r="H38" s="24">
        <f t="shared" si="3"/>
        <v>820</v>
      </c>
      <c r="I38" s="24">
        <f t="shared" si="3"/>
        <v>-695</v>
      </c>
      <c r="J38" s="24">
        <f t="shared" si="3"/>
        <v>-1760</v>
      </c>
      <c r="K38" s="24">
        <f t="shared" si="3"/>
        <v>-1625</v>
      </c>
      <c r="L38" s="24">
        <f t="shared" si="3"/>
        <v>-1490</v>
      </c>
      <c r="M38" s="24">
        <f t="shared" si="3"/>
        <v>-2555</v>
      </c>
      <c r="N38" s="24">
        <f t="shared" si="3"/>
        <v>-420</v>
      </c>
      <c r="O38" s="24">
        <f t="shared" si="3"/>
        <v>3715</v>
      </c>
      <c r="P38" s="9">
        <f t="shared" si="1"/>
        <v>-9180</v>
      </c>
      <c r="R38" s="1" t="s">
        <v>43</v>
      </c>
    </row>
  </sheetData>
  <mergeCells count="1">
    <mergeCell ref="B2:F2"/>
  </mergeCells>
  <pageMargins left="0.7" right="0.7" top="0.78740157499999996" bottom="0.78740157499999996" header="0.3" footer="0.3"/>
  <pageSetup paperSize="9" scale="51" orientation="landscape" r:id="rId1"/>
  <headerFooter>
    <oddFooter>&amp;L&amp;"Arial,Fett"&amp;8WMIKK014F0324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topLeftCell="A3" zoomScale="90" zoomScaleNormal="90" zoomScalePageLayoutView="80" workbookViewId="0">
      <selection activeCell="F43" sqref="F43"/>
    </sheetView>
  </sheetViews>
  <sheetFormatPr baseColWidth="10" defaultColWidth="11.44140625" defaultRowHeight="14.4" x14ac:dyDescent="0.3"/>
  <cols>
    <col min="1" max="1" width="0.5546875" style="1" customWidth="1"/>
    <col min="2" max="2" width="2" style="1" bestFit="1" customWidth="1"/>
    <col min="3" max="3" width="25.33203125" style="1" customWidth="1"/>
    <col min="4" max="15" width="12.44140625" style="1" bestFit="1" customWidth="1"/>
    <col min="16" max="16" width="15.6640625" style="1" customWidth="1"/>
    <col min="17" max="16384" width="11.44140625" style="1"/>
  </cols>
  <sheetData>
    <row r="1" spans="2:16" hidden="1" x14ac:dyDescent="0.3"/>
    <row r="2" spans="2:16" hidden="1" x14ac:dyDescent="0.3"/>
    <row r="3" spans="2:16" ht="6" customHeight="1" x14ac:dyDescent="0.3"/>
    <row r="4" spans="2:16" ht="21" x14ac:dyDescent="0.4">
      <c r="B4" s="81" t="s">
        <v>20</v>
      </c>
      <c r="C4" s="81"/>
      <c r="D4" s="81"/>
      <c r="E4" s="81"/>
      <c r="F4" s="81"/>
    </row>
    <row r="5" spans="2:16" x14ac:dyDescent="0.3">
      <c r="C5" s="75" t="s">
        <v>18</v>
      </c>
      <c r="D5" s="76"/>
      <c r="G5" s="1" t="s">
        <v>88</v>
      </c>
    </row>
    <row r="6" spans="2:16" ht="39.75" customHeight="1" x14ac:dyDescent="0.3">
      <c r="B6" s="2"/>
      <c r="C6" s="3"/>
      <c r="D6" s="44" t="s">
        <v>76</v>
      </c>
      <c r="E6" s="44" t="s">
        <v>77</v>
      </c>
      <c r="F6" s="44" t="s">
        <v>78</v>
      </c>
      <c r="G6" s="44" t="s">
        <v>79</v>
      </c>
      <c r="H6" s="44" t="s">
        <v>80</v>
      </c>
      <c r="I6" s="44" t="s">
        <v>81</v>
      </c>
      <c r="J6" s="44" t="s">
        <v>82</v>
      </c>
      <c r="K6" s="44" t="s">
        <v>83</v>
      </c>
      <c r="L6" s="44" t="s">
        <v>84</v>
      </c>
      <c r="M6" s="44" t="s">
        <v>85</v>
      </c>
      <c r="N6" s="44" t="s">
        <v>86</v>
      </c>
      <c r="O6" s="44" t="s">
        <v>87</v>
      </c>
      <c r="P6" s="4" t="s">
        <v>42</v>
      </c>
    </row>
    <row r="7" spans="2:16" x14ac:dyDescent="0.3">
      <c r="B7" s="2"/>
      <c r="C7" s="34" t="s">
        <v>5</v>
      </c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</row>
    <row r="8" spans="2:16" x14ac:dyDescent="0.3">
      <c r="B8" s="6"/>
      <c r="C8" s="36" t="s">
        <v>3</v>
      </c>
      <c r="D8" s="7"/>
      <c r="E8" s="8">
        <f>D40</f>
        <v>0</v>
      </c>
      <c r="F8" s="8">
        <f t="shared" ref="F8:O8" si="0">E40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9"/>
    </row>
    <row r="9" spans="2:16" x14ac:dyDescent="0.3">
      <c r="B9" s="10" t="s">
        <v>4</v>
      </c>
      <c r="C9" s="38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>
        <f t="shared" ref="P9:P39" si="1">SUM(D9:O9)</f>
        <v>0</v>
      </c>
    </row>
    <row r="10" spans="2:16" x14ac:dyDescent="0.3">
      <c r="B10" s="10"/>
      <c r="C10" s="39" t="s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>
        <f t="shared" si="1"/>
        <v>0</v>
      </c>
    </row>
    <row r="11" spans="2:16" x14ac:dyDescent="0.3">
      <c r="B11" s="15"/>
      <c r="C11" s="20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9">
        <f t="shared" si="1"/>
        <v>0</v>
      </c>
    </row>
    <row r="12" spans="2:16" x14ac:dyDescent="0.3">
      <c r="B12" s="15"/>
      <c r="C12" s="21" t="s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si="1"/>
        <v>0</v>
      </c>
    </row>
    <row r="13" spans="2:16" x14ac:dyDescent="0.3">
      <c r="B13" s="19"/>
      <c r="C13" s="40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>
        <f t="shared" si="1"/>
        <v>0</v>
      </c>
    </row>
    <row r="14" spans="2:16" x14ac:dyDescent="0.3">
      <c r="B14" s="6"/>
      <c r="C14" s="20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1"/>
        <v>0</v>
      </c>
    </row>
    <row r="15" spans="2:16" x14ac:dyDescent="0.3">
      <c r="B15" s="15"/>
      <c r="C15" s="21" t="s">
        <v>46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>
        <f t="shared" si="1"/>
        <v>0</v>
      </c>
    </row>
    <row r="16" spans="2:16" x14ac:dyDescent="0.3">
      <c r="B16" s="22" t="s">
        <v>1</v>
      </c>
      <c r="C16" s="47" t="s">
        <v>5</v>
      </c>
      <c r="D16" s="23">
        <f>SUM(D8:D15)-D10</f>
        <v>0</v>
      </c>
      <c r="E16" s="23">
        <f t="shared" ref="E16:O16" si="2">SUM(E8:E15)-E10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9"/>
    </row>
    <row r="17" spans="2:16" x14ac:dyDescent="0.3">
      <c r="B17" s="15" t="s">
        <v>0</v>
      </c>
      <c r="C17" s="42" t="s">
        <v>24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1"/>
        <v>0</v>
      </c>
    </row>
    <row r="18" spans="2:16" x14ac:dyDescent="0.3">
      <c r="B18" s="15"/>
      <c r="C18" s="43" t="s">
        <v>25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</row>
    <row r="19" spans="2:16" x14ac:dyDescent="0.3">
      <c r="B19" s="15"/>
      <c r="C19" s="39" t="s">
        <v>23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9">
        <f t="shared" si="1"/>
        <v>0</v>
      </c>
    </row>
    <row r="20" spans="2:16" x14ac:dyDescent="0.3">
      <c r="B20" s="19"/>
      <c r="C20" s="40" t="s">
        <v>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1"/>
        <v>0</v>
      </c>
    </row>
    <row r="21" spans="2:16" x14ac:dyDescent="0.3">
      <c r="B21" s="26"/>
      <c r="C21" s="20" t="s">
        <v>26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9">
        <f t="shared" si="1"/>
        <v>0</v>
      </c>
    </row>
    <row r="22" spans="2:16" x14ac:dyDescent="0.3">
      <c r="B22" s="22"/>
      <c r="C22" s="29" t="s">
        <v>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">
        <f t="shared" si="1"/>
        <v>0</v>
      </c>
    </row>
    <row r="23" spans="2:16" x14ac:dyDescent="0.3">
      <c r="B23" s="26"/>
      <c r="C23" s="28" t="s">
        <v>31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>
        <f t="shared" si="1"/>
        <v>0</v>
      </c>
    </row>
    <row r="24" spans="2:16" x14ac:dyDescent="0.3">
      <c r="B24" s="27"/>
      <c r="C24" s="28" t="s">
        <v>29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</row>
    <row r="25" spans="2:16" x14ac:dyDescent="0.3">
      <c r="B25" s="22"/>
      <c r="C25" s="29" t="s">
        <v>32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>
        <f t="shared" si="1"/>
        <v>0</v>
      </c>
    </row>
    <row r="26" spans="2:16" x14ac:dyDescent="0.3">
      <c r="B26" s="26"/>
      <c r="C26" s="28" t="s">
        <v>33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</row>
    <row r="27" spans="2:16" x14ac:dyDescent="0.3">
      <c r="B27" s="26"/>
      <c r="C27" s="28" t="s">
        <v>34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9">
        <f t="shared" si="1"/>
        <v>0</v>
      </c>
    </row>
    <row r="28" spans="2:16" x14ac:dyDescent="0.3">
      <c r="B28" s="22"/>
      <c r="C28" s="29" t="s">
        <v>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>
        <f t="shared" si="1"/>
        <v>0</v>
      </c>
    </row>
    <row r="29" spans="2:16" x14ac:dyDescent="0.3">
      <c r="B29" s="22"/>
      <c r="C29" s="29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>
        <f t="shared" si="1"/>
        <v>0</v>
      </c>
    </row>
    <row r="30" spans="2:16" x14ac:dyDescent="0.3">
      <c r="B30" s="26"/>
      <c r="C30" s="28" t="s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</row>
    <row r="31" spans="2:16" x14ac:dyDescent="0.3">
      <c r="B31" s="10"/>
      <c r="C31" s="29" t="s">
        <v>17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>
        <f t="shared" si="1"/>
        <v>0</v>
      </c>
    </row>
    <row r="32" spans="2:16" x14ac:dyDescent="0.3">
      <c r="B32" s="26"/>
      <c r="C32" s="28" t="s">
        <v>13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</row>
    <row r="33" spans="2:16" x14ac:dyDescent="0.3">
      <c r="B33" s="22"/>
      <c r="C33" s="29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>
        <f t="shared" si="1"/>
        <v>0</v>
      </c>
    </row>
    <row r="34" spans="2:16" x14ac:dyDescent="0.3">
      <c r="B34" s="26"/>
      <c r="C34" s="28" t="s">
        <v>15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</row>
    <row r="35" spans="2:16" x14ac:dyDescent="0.3">
      <c r="B35" s="26"/>
      <c r="C35" s="28" t="s">
        <v>47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9">
        <f t="shared" si="1"/>
        <v>0</v>
      </c>
    </row>
    <row r="36" spans="2:16" x14ac:dyDescent="0.3">
      <c r="B36" s="22"/>
      <c r="C36" s="28" t="s">
        <v>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1"/>
        <v>0</v>
      </c>
    </row>
    <row r="37" spans="2:16" x14ac:dyDescent="0.3">
      <c r="B37" s="22"/>
      <c r="C37" s="28" t="s">
        <v>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>
        <f t="shared" si="1"/>
        <v>0</v>
      </c>
    </row>
    <row r="38" spans="2:16" x14ac:dyDescent="0.3">
      <c r="B38" s="26"/>
      <c r="C38" s="28" t="s">
        <v>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1"/>
        <v>0</v>
      </c>
    </row>
    <row r="39" spans="2:16" x14ac:dyDescent="0.3">
      <c r="B39" s="22"/>
      <c r="C39" s="29" t="s">
        <v>36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>
        <f t="shared" si="1"/>
        <v>0</v>
      </c>
    </row>
    <row r="40" spans="2:16" x14ac:dyDescent="0.3">
      <c r="B40" s="30" t="s">
        <v>1</v>
      </c>
      <c r="C40" s="31" t="s">
        <v>6</v>
      </c>
      <c r="D40" s="79">
        <f t="shared" ref="D40:O40" si="3">D16-(SUM(D17:D39))</f>
        <v>0</v>
      </c>
      <c r="E40" s="79">
        <f t="shared" si="3"/>
        <v>0</v>
      </c>
      <c r="F40" s="79">
        <f t="shared" si="3"/>
        <v>0</v>
      </c>
      <c r="G40" s="79">
        <f t="shared" si="3"/>
        <v>0</v>
      </c>
      <c r="H40" s="79">
        <f t="shared" si="3"/>
        <v>0</v>
      </c>
      <c r="I40" s="79">
        <f t="shared" si="3"/>
        <v>0</v>
      </c>
      <c r="J40" s="79">
        <f t="shared" si="3"/>
        <v>0</v>
      </c>
      <c r="K40" s="79">
        <f t="shared" si="3"/>
        <v>0</v>
      </c>
      <c r="L40" s="79">
        <f t="shared" si="3"/>
        <v>0</v>
      </c>
      <c r="M40" s="79">
        <f t="shared" si="3"/>
        <v>0</v>
      </c>
      <c r="N40" s="79">
        <f t="shared" si="3"/>
        <v>0</v>
      </c>
      <c r="O40" s="79">
        <f t="shared" si="3"/>
        <v>0</v>
      </c>
      <c r="P40" s="25"/>
    </row>
    <row r="41" spans="2:16" x14ac:dyDescent="0.3">
      <c r="N41" s="32"/>
    </row>
    <row r="42" spans="2:16" x14ac:dyDescent="0.3">
      <c r="P42" s="77"/>
    </row>
  </sheetData>
  <sheetProtection algorithmName="SHA-512" hashValue="TBU6DuFXk/4dz33Ae1+VOG5Xcckqvv6ZjEwQgLzPvOXnfqV86PQfErWdG6TN1tCs+MS849nFUtBFyvZ/7/GoAw==" saltValue="lbLrj53tfbDwT8iThiZqlA==" spinCount="100000" sheet="1" objects="1" scenarios="1"/>
  <mergeCells count="1">
    <mergeCell ref="B4:F4"/>
  </mergeCells>
  <dataValidations disablePrompts="1" count="3">
    <dataValidation allowBlank="1" showInputMessage="1" showErrorMessage="1" promptTitle="Anfangsbestand" prompt="bitte aktuelle flüssige Mittel eintragen" sqref="D8"/>
    <dataValidation allowBlank="1" showInputMessage="1" showErrorMessage="1" promptTitle="Kreditmittelzufluss" prompt="hier den beantragten Kredit erfassen" sqref="D12"/>
    <dataValidation allowBlank="1" showInputMessage="1" showErrorMessage="1" promptTitle="Investitionen" prompt="hier die geplanten Investitionen eintragen, die über den HH-Kredit Mikro finanziert werden sollen" sqref="D18:O18"/>
  </dataValidations>
  <pageMargins left="0.7" right="0.7" top="0.78740157499999996" bottom="0.78740157499999996" header="0.3" footer="0.3"/>
  <pageSetup paperSize="9" scale="68" orientation="landscape" r:id="rId1"/>
  <headerFooter>
    <oddFooter>&amp;L&amp;"Arial,Fett"&amp;8WMIK014F0324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topLeftCell="A3" zoomScale="90" zoomScaleNormal="90" zoomScalePageLayoutView="50" workbookViewId="0">
      <selection activeCell="D46" sqref="D46"/>
    </sheetView>
  </sheetViews>
  <sheetFormatPr baseColWidth="10" defaultColWidth="11.44140625" defaultRowHeight="14.4" x14ac:dyDescent="0.3"/>
  <cols>
    <col min="1" max="1" width="0.5546875" style="1" customWidth="1"/>
    <col min="2" max="2" width="2" style="1" bestFit="1" customWidth="1"/>
    <col min="3" max="3" width="25.33203125" style="1" customWidth="1"/>
    <col min="4" max="15" width="12.44140625" style="1" bestFit="1" customWidth="1"/>
    <col min="16" max="16" width="15.6640625" style="1" customWidth="1"/>
    <col min="17" max="16384" width="11.44140625" style="1"/>
  </cols>
  <sheetData>
    <row r="1" spans="2:16" hidden="1" x14ac:dyDescent="0.3"/>
    <row r="2" spans="2:16" hidden="1" x14ac:dyDescent="0.3"/>
    <row r="3" spans="2:16" ht="6" customHeight="1" x14ac:dyDescent="0.3"/>
    <row r="4" spans="2:16" ht="21" x14ac:dyDescent="0.4">
      <c r="B4" s="81" t="s">
        <v>19</v>
      </c>
      <c r="C4" s="81"/>
      <c r="D4" s="81"/>
      <c r="E4" s="81"/>
      <c r="F4" s="81"/>
    </row>
    <row r="5" spans="2:16" x14ac:dyDescent="0.3">
      <c r="C5" s="75" t="s">
        <v>18</v>
      </c>
      <c r="D5" s="76"/>
    </row>
    <row r="6" spans="2:16" ht="39.75" customHeight="1" x14ac:dyDescent="0.3">
      <c r="B6" s="2"/>
      <c r="C6" s="3"/>
      <c r="D6" s="44" t="s">
        <v>76</v>
      </c>
      <c r="E6" s="44" t="s">
        <v>77</v>
      </c>
      <c r="F6" s="44" t="s">
        <v>78</v>
      </c>
      <c r="G6" s="44" t="s">
        <v>79</v>
      </c>
      <c r="H6" s="44" t="s">
        <v>80</v>
      </c>
      <c r="I6" s="44" t="s">
        <v>81</v>
      </c>
      <c r="J6" s="44" t="s">
        <v>82</v>
      </c>
      <c r="K6" s="44" t="s">
        <v>83</v>
      </c>
      <c r="L6" s="44" t="s">
        <v>84</v>
      </c>
      <c r="M6" s="44" t="s">
        <v>85</v>
      </c>
      <c r="N6" s="44" t="s">
        <v>86</v>
      </c>
      <c r="O6" s="44" t="s">
        <v>87</v>
      </c>
      <c r="P6" s="4" t="s">
        <v>42</v>
      </c>
    </row>
    <row r="7" spans="2:16" x14ac:dyDescent="0.3">
      <c r="B7" s="2"/>
      <c r="C7" s="34" t="s">
        <v>5</v>
      </c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</row>
    <row r="8" spans="2:16" x14ac:dyDescent="0.3">
      <c r="B8" s="6"/>
      <c r="C8" s="36" t="s">
        <v>3</v>
      </c>
      <c r="D8" s="8">
        <f>'Liquidität Rumpfgeschäftsjahr'!O40</f>
        <v>0</v>
      </c>
      <c r="E8" s="8">
        <f>D40</f>
        <v>0</v>
      </c>
      <c r="F8" s="8">
        <f t="shared" ref="F8:O8" si="0">E40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9"/>
    </row>
    <row r="9" spans="2:16" x14ac:dyDescent="0.3">
      <c r="B9" s="10" t="s">
        <v>4</v>
      </c>
      <c r="C9" s="38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>
        <f t="shared" ref="P9:P39" si="1">SUM(D9:O9)</f>
        <v>0</v>
      </c>
    </row>
    <row r="10" spans="2:16" x14ac:dyDescent="0.3">
      <c r="B10" s="10"/>
      <c r="C10" s="39" t="s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>
        <f t="shared" si="1"/>
        <v>0</v>
      </c>
    </row>
    <row r="11" spans="2:16" x14ac:dyDescent="0.3">
      <c r="B11" s="15"/>
      <c r="C11" s="20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9">
        <f t="shared" si="1"/>
        <v>0</v>
      </c>
    </row>
    <row r="12" spans="2:16" x14ac:dyDescent="0.3">
      <c r="B12" s="15"/>
      <c r="C12" s="21" t="s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si="1"/>
        <v>0</v>
      </c>
    </row>
    <row r="13" spans="2:16" x14ac:dyDescent="0.3">
      <c r="B13" s="19"/>
      <c r="C13" s="40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>
        <f t="shared" si="1"/>
        <v>0</v>
      </c>
    </row>
    <row r="14" spans="2:16" x14ac:dyDescent="0.3">
      <c r="B14" s="6"/>
      <c r="C14" s="20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1"/>
        <v>0</v>
      </c>
    </row>
    <row r="15" spans="2:16" x14ac:dyDescent="0.3">
      <c r="B15" s="15"/>
      <c r="C15" s="21" t="s">
        <v>46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>
        <f t="shared" si="1"/>
        <v>0</v>
      </c>
    </row>
    <row r="16" spans="2:16" x14ac:dyDescent="0.3">
      <c r="B16" s="22" t="s">
        <v>1</v>
      </c>
      <c r="C16" s="47" t="s">
        <v>5</v>
      </c>
      <c r="D16" s="23">
        <f>SUM(D8:D15)-D10</f>
        <v>0</v>
      </c>
      <c r="E16" s="23">
        <f t="shared" ref="E16:O16" si="2">SUM(E8:E15)-E10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9"/>
    </row>
    <row r="17" spans="2:16" x14ac:dyDescent="0.3">
      <c r="B17" s="15" t="s">
        <v>0</v>
      </c>
      <c r="C17" s="42" t="s">
        <v>24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1"/>
        <v>0</v>
      </c>
    </row>
    <row r="18" spans="2:16" x14ac:dyDescent="0.3">
      <c r="B18" s="15"/>
      <c r="C18" s="43" t="s">
        <v>25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</row>
    <row r="19" spans="2:16" x14ac:dyDescent="0.3">
      <c r="B19" s="15"/>
      <c r="C19" s="39" t="s">
        <v>23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9">
        <f t="shared" si="1"/>
        <v>0</v>
      </c>
    </row>
    <row r="20" spans="2:16" x14ac:dyDescent="0.3">
      <c r="B20" s="19"/>
      <c r="C20" s="40" t="s">
        <v>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1"/>
        <v>0</v>
      </c>
    </row>
    <row r="21" spans="2:16" x14ac:dyDescent="0.3">
      <c r="B21" s="26"/>
      <c r="C21" s="20" t="s">
        <v>26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9">
        <f t="shared" si="1"/>
        <v>0</v>
      </c>
    </row>
    <row r="22" spans="2:16" x14ac:dyDescent="0.3">
      <c r="B22" s="22"/>
      <c r="C22" s="29" t="s">
        <v>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">
        <f t="shared" si="1"/>
        <v>0</v>
      </c>
    </row>
    <row r="23" spans="2:16" x14ac:dyDescent="0.3">
      <c r="B23" s="26"/>
      <c r="C23" s="28" t="s">
        <v>31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>
        <f t="shared" si="1"/>
        <v>0</v>
      </c>
    </row>
    <row r="24" spans="2:16" x14ac:dyDescent="0.3">
      <c r="B24" s="27"/>
      <c r="C24" s="28" t="s">
        <v>29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</row>
    <row r="25" spans="2:16" x14ac:dyDescent="0.3">
      <c r="B25" s="22"/>
      <c r="C25" s="29" t="s">
        <v>32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>
        <f t="shared" si="1"/>
        <v>0</v>
      </c>
    </row>
    <row r="26" spans="2:16" x14ac:dyDescent="0.3">
      <c r="B26" s="26"/>
      <c r="C26" s="28" t="s">
        <v>33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</row>
    <row r="27" spans="2:16" x14ac:dyDescent="0.3">
      <c r="B27" s="26"/>
      <c r="C27" s="28" t="s">
        <v>34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9">
        <f t="shared" si="1"/>
        <v>0</v>
      </c>
    </row>
    <row r="28" spans="2:16" x14ac:dyDescent="0.3">
      <c r="B28" s="22"/>
      <c r="C28" s="29" t="s">
        <v>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>
        <f t="shared" si="1"/>
        <v>0</v>
      </c>
    </row>
    <row r="29" spans="2:16" x14ac:dyDescent="0.3">
      <c r="B29" s="22"/>
      <c r="C29" s="29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>
        <f t="shared" si="1"/>
        <v>0</v>
      </c>
    </row>
    <row r="30" spans="2:16" x14ac:dyDescent="0.3">
      <c r="B30" s="26"/>
      <c r="C30" s="28" t="s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</row>
    <row r="31" spans="2:16" x14ac:dyDescent="0.3">
      <c r="B31" s="10"/>
      <c r="C31" s="29" t="s">
        <v>17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>
        <f t="shared" si="1"/>
        <v>0</v>
      </c>
    </row>
    <row r="32" spans="2:16" x14ac:dyDescent="0.3">
      <c r="B32" s="26"/>
      <c r="C32" s="28" t="s">
        <v>13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</row>
    <row r="33" spans="2:16" x14ac:dyDescent="0.3">
      <c r="B33" s="22"/>
      <c r="C33" s="29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>
        <f t="shared" si="1"/>
        <v>0</v>
      </c>
    </row>
    <row r="34" spans="2:16" x14ac:dyDescent="0.3">
      <c r="B34" s="26"/>
      <c r="C34" s="28" t="s">
        <v>15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</row>
    <row r="35" spans="2:16" x14ac:dyDescent="0.3">
      <c r="B35" s="26"/>
      <c r="C35" s="28" t="s">
        <v>47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9">
        <f t="shared" si="1"/>
        <v>0</v>
      </c>
    </row>
    <row r="36" spans="2:16" x14ac:dyDescent="0.3">
      <c r="B36" s="22"/>
      <c r="C36" s="28" t="s">
        <v>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1"/>
        <v>0</v>
      </c>
    </row>
    <row r="37" spans="2:16" x14ac:dyDescent="0.3">
      <c r="B37" s="22"/>
      <c r="C37" s="28" t="s">
        <v>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>
        <f t="shared" si="1"/>
        <v>0</v>
      </c>
    </row>
    <row r="38" spans="2:16" x14ac:dyDescent="0.3">
      <c r="B38" s="26"/>
      <c r="C38" s="28" t="s">
        <v>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1"/>
        <v>0</v>
      </c>
    </row>
    <row r="39" spans="2:16" x14ac:dyDescent="0.3">
      <c r="B39" s="22"/>
      <c r="C39" s="29" t="s">
        <v>36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>
        <f t="shared" si="1"/>
        <v>0</v>
      </c>
    </row>
    <row r="40" spans="2:16" x14ac:dyDescent="0.3">
      <c r="B40" s="30" t="s">
        <v>1</v>
      </c>
      <c r="C40" s="31" t="s">
        <v>6</v>
      </c>
      <c r="D40" s="79">
        <f t="shared" ref="D40:O40" si="3">D16-(SUM(D17:D39))</f>
        <v>0</v>
      </c>
      <c r="E40" s="79">
        <f t="shared" si="3"/>
        <v>0</v>
      </c>
      <c r="F40" s="79">
        <f t="shared" si="3"/>
        <v>0</v>
      </c>
      <c r="G40" s="79">
        <f t="shared" si="3"/>
        <v>0</v>
      </c>
      <c r="H40" s="79">
        <f t="shared" si="3"/>
        <v>0</v>
      </c>
      <c r="I40" s="79">
        <f t="shared" si="3"/>
        <v>0</v>
      </c>
      <c r="J40" s="79">
        <f t="shared" si="3"/>
        <v>0</v>
      </c>
      <c r="K40" s="79">
        <f t="shared" si="3"/>
        <v>0</v>
      </c>
      <c r="L40" s="79">
        <f t="shared" si="3"/>
        <v>0</v>
      </c>
      <c r="M40" s="79">
        <f t="shared" si="3"/>
        <v>0</v>
      </c>
      <c r="N40" s="79">
        <f t="shared" si="3"/>
        <v>0</v>
      </c>
      <c r="O40" s="79">
        <f t="shared" si="3"/>
        <v>0</v>
      </c>
      <c r="P40" s="25"/>
    </row>
    <row r="41" spans="2:16" x14ac:dyDescent="0.3">
      <c r="N41" s="32"/>
    </row>
    <row r="42" spans="2:16" x14ac:dyDescent="0.3">
      <c r="P42" s="77"/>
    </row>
  </sheetData>
  <sheetProtection algorithmName="SHA-512" hashValue="NHruMdyqbqXe+s9JUQwZ6MD+Q8BJdSJ8i0tctS9PJWdgFb/7NYInleYR4yxo2QxYK5Df7ArJfM8iuAdGG5FTIQ==" saltValue="Vu48JpWvrEHYYBk/PxKJ1w==" spinCount="100000" sheet="1" objects="1" scenarios="1"/>
  <mergeCells count="1">
    <mergeCell ref="B4:F4"/>
  </mergeCells>
  <dataValidations disablePrompts="1" count="2">
    <dataValidation allowBlank="1" showInputMessage="1" showErrorMessage="1" promptTitle="Investitionen" prompt="hier die geplanten Investitionen eintragen, die über den HH-Kredit Mikro finanziert werden sollen" sqref="D18:O18"/>
    <dataValidation allowBlank="1" showInputMessage="1" showErrorMessage="1" promptTitle="Kreditmittelzufluss" prompt="hier den beantragten Kredit erfassen" sqref="D12"/>
  </dataValidations>
  <pageMargins left="0.7" right="0.7" top="0.78740157499999996" bottom="0.78740157499999996" header="0.3" footer="0.3"/>
  <pageSetup paperSize="9" scale="68" orientation="landscape" r:id="rId1"/>
  <headerFooter>
    <oddFooter>&amp;L&amp;"Arial,Fett"&amp;8WMIK014F0324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topLeftCell="A3" zoomScale="90" zoomScaleNormal="90" zoomScalePageLayoutView="50" workbookViewId="0">
      <selection activeCell="Q8" sqref="Q8"/>
    </sheetView>
  </sheetViews>
  <sheetFormatPr baseColWidth="10" defaultColWidth="11.44140625" defaultRowHeight="14.4" x14ac:dyDescent="0.3"/>
  <cols>
    <col min="1" max="1" width="0.5546875" style="1" customWidth="1"/>
    <col min="2" max="2" width="2" style="1" bestFit="1" customWidth="1"/>
    <col min="3" max="3" width="25.33203125" style="1" customWidth="1"/>
    <col min="4" max="15" width="12.44140625" style="1" bestFit="1" customWidth="1"/>
    <col min="16" max="16" width="15.6640625" style="1" customWidth="1"/>
    <col min="17" max="16384" width="11.44140625" style="1"/>
  </cols>
  <sheetData>
    <row r="1" spans="2:16" hidden="1" x14ac:dyDescent="0.3"/>
    <row r="2" spans="2:16" hidden="1" x14ac:dyDescent="0.3"/>
    <row r="3" spans="2:16" ht="6" customHeight="1" x14ac:dyDescent="0.3"/>
    <row r="4" spans="2:16" ht="21" x14ac:dyDescent="0.4">
      <c r="B4" s="81" t="s">
        <v>19</v>
      </c>
      <c r="C4" s="81"/>
      <c r="D4" s="81"/>
      <c r="E4" s="81"/>
      <c r="F4" s="81"/>
    </row>
    <row r="5" spans="2:16" x14ac:dyDescent="0.3">
      <c r="C5" s="75" t="s">
        <v>18</v>
      </c>
      <c r="D5" s="76"/>
    </row>
    <row r="6" spans="2:16" ht="39.75" customHeight="1" x14ac:dyDescent="0.3">
      <c r="B6" s="2"/>
      <c r="C6" s="3"/>
      <c r="D6" s="44" t="s">
        <v>76</v>
      </c>
      <c r="E6" s="44" t="s">
        <v>77</v>
      </c>
      <c r="F6" s="44" t="s">
        <v>78</v>
      </c>
      <c r="G6" s="44" t="s">
        <v>79</v>
      </c>
      <c r="H6" s="44" t="s">
        <v>80</v>
      </c>
      <c r="I6" s="44" t="s">
        <v>81</v>
      </c>
      <c r="J6" s="44" t="s">
        <v>82</v>
      </c>
      <c r="K6" s="44" t="s">
        <v>83</v>
      </c>
      <c r="L6" s="44" t="s">
        <v>84</v>
      </c>
      <c r="M6" s="44" t="s">
        <v>85</v>
      </c>
      <c r="N6" s="44" t="s">
        <v>86</v>
      </c>
      <c r="O6" s="44" t="s">
        <v>87</v>
      </c>
      <c r="P6" s="4" t="s">
        <v>42</v>
      </c>
    </row>
    <row r="7" spans="2:16" x14ac:dyDescent="0.3">
      <c r="B7" s="2"/>
      <c r="C7" s="34" t="s">
        <v>5</v>
      </c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</row>
    <row r="8" spans="2:16" x14ac:dyDescent="0.3">
      <c r="B8" s="6"/>
      <c r="C8" s="36" t="s">
        <v>3</v>
      </c>
      <c r="D8" s="8">
        <f>'Liquidität 1. volles GJ'!O40</f>
        <v>0</v>
      </c>
      <c r="E8" s="8">
        <f>D40</f>
        <v>0</v>
      </c>
      <c r="F8" s="8">
        <f t="shared" ref="F8:O8" si="0">E40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9"/>
    </row>
    <row r="9" spans="2:16" x14ac:dyDescent="0.3">
      <c r="B9" s="10" t="s">
        <v>4</v>
      </c>
      <c r="C9" s="38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>
        <f t="shared" ref="P9:P39" si="1">SUM(D9:O9)</f>
        <v>0</v>
      </c>
    </row>
    <row r="10" spans="2:16" x14ac:dyDescent="0.3">
      <c r="B10" s="10"/>
      <c r="C10" s="39" t="s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>
        <f t="shared" si="1"/>
        <v>0</v>
      </c>
    </row>
    <row r="11" spans="2:16" x14ac:dyDescent="0.3">
      <c r="B11" s="15"/>
      <c r="C11" s="20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9">
        <f t="shared" si="1"/>
        <v>0</v>
      </c>
    </row>
    <row r="12" spans="2:16" x14ac:dyDescent="0.3">
      <c r="B12" s="15"/>
      <c r="C12" s="21" t="s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si="1"/>
        <v>0</v>
      </c>
    </row>
    <row r="13" spans="2:16" x14ac:dyDescent="0.3">
      <c r="B13" s="19"/>
      <c r="C13" s="40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>
        <f t="shared" si="1"/>
        <v>0</v>
      </c>
    </row>
    <row r="14" spans="2:16" x14ac:dyDescent="0.3">
      <c r="B14" s="6"/>
      <c r="C14" s="20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1"/>
        <v>0</v>
      </c>
    </row>
    <row r="15" spans="2:16" x14ac:dyDescent="0.3">
      <c r="B15" s="15"/>
      <c r="C15" s="21" t="s">
        <v>46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>
        <f t="shared" si="1"/>
        <v>0</v>
      </c>
    </row>
    <row r="16" spans="2:16" x14ac:dyDescent="0.3">
      <c r="B16" s="22" t="s">
        <v>1</v>
      </c>
      <c r="C16" s="47" t="s">
        <v>5</v>
      </c>
      <c r="D16" s="23">
        <f>SUM(D8:D15)-D10</f>
        <v>0</v>
      </c>
      <c r="E16" s="23">
        <f t="shared" ref="E16:O16" si="2">SUM(E8:E15)-E10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9"/>
    </row>
    <row r="17" spans="2:16" x14ac:dyDescent="0.3">
      <c r="B17" s="15" t="s">
        <v>0</v>
      </c>
      <c r="C17" s="42" t="s">
        <v>24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1"/>
        <v>0</v>
      </c>
    </row>
    <row r="18" spans="2:16" x14ac:dyDescent="0.3">
      <c r="B18" s="15"/>
      <c r="C18" s="43" t="s">
        <v>25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</row>
    <row r="19" spans="2:16" x14ac:dyDescent="0.3">
      <c r="B19" s="15"/>
      <c r="C19" s="39" t="s">
        <v>23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9">
        <f t="shared" si="1"/>
        <v>0</v>
      </c>
    </row>
    <row r="20" spans="2:16" x14ac:dyDescent="0.3">
      <c r="B20" s="19"/>
      <c r="C20" s="40" t="s">
        <v>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1"/>
        <v>0</v>
      </c>
    </row>
    <row r="21" spans="2:16" x14ac:dyDescent="0.3">
      <c r="B21" s="26"/>
      <c r="C21" s="20" t="s">
        <v>26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9">
        <f t="shared" si="1"/>
        <v>0</v>
      </c>
    </row>
    <row r="22" spans="2:16" x14ac:dyDescent="0.3">
      <c r="B22" s="22"/>
      <c r="C22" s="29" t="s">
        <v>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">
        <f t="shared" si="1"/>
        <v>0</v>
      </c>
    </row>
    <row r="23" spans="2:16" x14ac:dyDescent="0.3">
      <c r="B23" s="26"/>
      <c r="C23" s="28" t="s">
        <v>31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>
        <f t="shared" si="1"/>
        <v>0</v>
      </c>
    </row>
    <row r="24" spans="2:16" x14ac:dyDescent="0.3">
      <c r="B24" s="27"/>
      <c r="C24" s="28" t="s">
        <v>29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</row>
    <row r="25" spans="2:16" x14ac:dyDescent="0.3">
      <c r="B25" s="22"/>
      <c r="C25" s="29" t="s">
        <v>32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>
        <f t="shared" si="1"/>
        <v>0</v>
      </c>
    </row>
    <row r="26" spans="2:16" x14ac:dyDescent="0.3">
      <c r="B26" s="26"/>
      <c r="C26" s="28" t="s">
        <v>33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</row>
    <row r="27" spans="2:16" x14ac:dyDescent="0.3">
      <c r="B27" s="26"/>
      <c r="C27" s="28" t="s">
        <v>34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9">
        <f t="shared" si="1"/>
        <v>0</v>
      </c>
    </row>
    <row r="28" spans="2:16" x14ac:dyDescent="0.3">
      <c r="B28" s="22"/>
      <c r="C28" s="29" t="s">
        <v>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>
        <f t="shared" si="1"/>
        <v>0</v>
      </c>
    </row>
    <row r="29" spans="2:16" x14ac:dyDescent="0.3">
      <c r="B29" s="22"/>
      <c r="C29" s="29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>
        <f t="shared" si="1"/>
        <v>0</v>
      </c>
    </row>
    <row r="30" spans="2:16" x14ac:dyDescent="0.3">
      <c r="B30" s="26"/>
      <c r="C30" s="28" t="s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</row>
    <row r="31" spans="2:16" x14ac:dyDescent="0.3">
      <c r="B31" s="10"/>
      <c r="C31" s="29" t="s">
        <v>17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>
        <f t="shared" si="1"/>
        <v>0</v>
      </c>
    </row>
    <row r="32" spans="2:16" x14ac:dyDescent="0.3">
      <c r="B32" s="26"/>
      <c r="C32" s="28" t="s">
        <v>13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</row>
    <row r="33" spans="2:16" x14ac:dyDescent="0.3">
      <c r="B33" s="22"/>
      <c r="C33" s="29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>
        <f t="shared" si="1"/>
        <v>0</v>
      </c>
    </row>
    <row r="34" spans="2:16" x14ac:dyDescent="0.3">
      <c r="B34" s="26"/>
      <c r="C34" s="28" t="s">
        <v>15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</row>
    <row r="35" spans="2:16" x14ac:dyDescent="0.3">
      <c r="B35" s="26"/>
      <c r="C35" s="28" t="s">
        <v>47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9">
        <f t="shared" si="1"/>
        <v>0</v>
      </c>
    </row>
    <row r="36" spans="2:16" x14ac:dyDescent="0.3">
      <c r="B36" s="22"/>
      <c r="C36" s="28" t="s">
        <v>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1"/>
        <v>0</v>
      </c>
    </row>
    <row r="37" spans="2:16" x14ac:dyDescent="0.3">
      <c r="B37" s="22"/>
      <c r="C37" s="28" t="s">
        <v>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>
        <f t="shared" si="1"/>
        <v>0</v>
      </c>
    </row>
    <row r="38" spans="2:16" x14ac:dyDescent="0.3">
      <c r="B38" s="26"/>
      <c r="C38" s="28" t="s">
        <v>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1"/>
        <v>0</v>
      </c>
    </row>
    <row r="39" spans="2:16" x14ac:dyDescent="0.3">
      <c r="B39" s="22"/>
      <c r="C39" s="29" t="s">
        <v>36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>
        <f t="shared" si="1"/>
        <v>0</v>
      </c>
    </row>
    <row r="40" spans="2:16" x14ac:dyDescent="0.3">
      <c r="B40" s="30" t="s">
        <v>1</v>
      </c>
      <c r="C40" s="31" t="s">
        <v>6</v>
      </c>
      <c r="D40" s="79">
        <f t="shared" ref="D40:O40" si="3">D16-(SUM(D17:D39))</f>
        <v>0</v>
      </c>
      <c r="E40" s="79">
        <f t="shared" si="3"/>
        <v>0</v>
      </c>
      <c r="F40" s="79">
        <f t="shared" si="3"/>
        <v>0</v>
      </c>
      <c r="G40" s="79">
        <f t="shared" si="3"/>
        <v>0</v>
      </c>
      <c r="H40" s="79">
        <f t="shared" si="3"/>
        <v>0</v>
      </c>
      <c r="I40" s="79">
        <f t="shared" si="3"/>
        <v>0</v>
      </c>
      <c r="J40" s="79">
        <f t="shared" si="3"/>
        <v>0</v>
      </c>
      <c r="K40" s="79">
        <f t="shared" si="3"/>
        <v>0</v>
      </c>
      <c r="L40" s="79">
        <f t="shared" si="3"/>
        <v>0</v>
      </c>
      <c r="M40" s="79">
        <f t="shared" si="3"/>
        <v>0</v>
      </c>
      <c r="N40" s="79">
        <f t="shared" si="3"/>
        <v>0</v>
      </c>
      <c r="O40" s="79">
        <f t="shared" si="3"/>
        <v>0</v>
      </c>
      <c r="P40" s="25"/>
    </row>
    <row r="41" spans="2:16" x14ac:dyDescent="0.3">
      <c r="N41" s="32"/>
    </row>
    <row r="42" spans="2:16" x14ac:dyDescent="0.3">
      <c r="P42" s="77"/>
    </row>
  </sheetData>
  <sheetProtection algorithmName="SHA-512" hashValue="aVPjQV7d/5qMR7rqCD+yRY/RfQX9FpY3P09q4Cnn9sBXMs9VTsIagkOCzaXTEYit2ekOxmm0Ojd9Zz+DKuD5og==" saltValue="aVLc9+6jAsRmkjMBB51olA==" spinCount="100000" sheet="1" objects="1" scenarios="1"/>
  <mergeCells count="1">
    <mergeCell ref="B4:F4"/>
  </mergeCells>
  <dataValidations disablePrompts="1" count="2">
    <dataValidation allowBlank="1" showInputMessage="1" showErrorMessage="1" promptTitle="Kreditmittelzufluss" prompt="hier den beantragten Kredit erfassen" sqref="D12"/>
    <dataValidation allowBlank="1" showInputMessage="1" showErrorMessage="1" promptTitle="Investitionen" prompt="hier die geplanten Investitionen eintragen, die über den HH-Kredit Mikro finanziert werden sollen" sqref="D18:O18"/>
  </dataValidations>
  <pageMargins left="0.7" right="0.7" top="0.78740157499999996" bottom="0.78740157499999996" header="0.3" footer="0.3"/>
  <pageSetup paperSize="9" scale="68" orientation="landscape" r:id="rId1"/>
  <headerFooter>
    <oddFooter>&amp;L&amp;"Arial,Fett"&amp;8WMIK014F0324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topLeftCell="A3" zoomScale="90" zoomScaleNormal="90" zoomScalePageLayoutView="80" workbookViewId="0">
      <selection activeCell="D47" sqref="D47"/>
    </sheetView>
  </sheetViews>
  <sheetFormatPr baseColWidth="10" defaultColWidth="11.44140625" defaultRowHeight="14.4" x14ac:dyDescent="0.3"/>
  <cols>
    <col min="1" max="1" width="0.5546875" style="1" customWidth="1"/>
    <col min="2" max="2" width="2" style="1" bestFit="1" customWidth="1"/>
    <col min="3" max="3" width="25.33203125" style="1" customWidth="1"/>
    <col min="4" max="15" width="12.44140625" style="1" bestFit="1" customWidth="1"/>
    <col min="16" max="16" width="15.6640625" style="1" customWidth="1"/>
    <col min="17" max="16384" width="11.44140625" style="1"/>
  </cols>
  <sheetData>
    <row r="1" spans="2:16" hidden="1" x14ac:dyDescent="0.3"/>
    <row r="2" spans="2:16" hidden="1" x14ac:dyDescent="0.3"/>
    <row r="3" spans="2:16" ht="6" customHeight="1" x14ac:dyDescent="0.3"/>
    <row r="4" spans="2:16" ht="21" x14ac:dyDescent="0.4">
      <c r="B4" s="81" t="s">
        <v>19</v>
      </c>
      <c r="C4" s="81"/>
      <c r="D4" s="81"/>
      <c r="E4" s="81"/>
      <c r="F4" s="81"/>
    </row>
    <row r="5" spans="2:16" x14ac:dyDescent="0.3">
      <c r="C5" s="75" t="s">
        <v>18</v>
      </c>
      <c r="D5" s="76"/>
    </row>
    <row r="6" spans="2:16" ht="39.75" customHeight="1" x14ac:dyDescent="0.3">
      <c r="B6" s="2"/>
      <c r="C6" s="3"/>
      <c r="D6" s="44" t="s">
        <v>76</v>
      </c>
      <c r="E6" s="44" t="s">
        <v>77</v>
      </c>
      <c r="F6" s="44" t="s">
        <v>78</v>
      </c>
      <c r="G6" s="44" t="s">
        <v>79</v>
      </c>
      <c r="H6" s="44" t="s">
        <v>80</v>
      </c>
      <c r="I6" s="44" t="s">
        <v>81</v>
      </c>
      <c r="J6" s="44" t="s">
        <v>82</v>
      </c>
      <c r="K6" s="44" t="s">
        <v>83</v>
      </c>
      <c r="L6" s="44" t="s">
        <v>84</v>
      </c>
      <c r="M6" s="44" t="s">
        <v>85</v>
      </c>
      <c r="N6" s="44" t="s">
        <v>86</v>
      </c>
      <c r="O6" s="44" t="s">
        <v>87</v>
      </c>
      <c r="P6" s="4" t="s">
        <v>42</v>
      </c>
    </row>
    <row r="7" spans="2:16" x14ac:dyDescent="0.3">
      <c r="B7" s="2"/>
      <c r="C7" s="34" t="s">
        <v>5</v>
      </c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</row>
    <row r="8" spans="2:16" x14ac:dyDescent="0.3">
      <c r="B8" s="6"/>
      <c r="C8" s="36" t="s">
        <v>3</v>
      </c>
      <c r="D8" s="8">
        <f>'Liquidität 1. volles GJ'!O40</f>
        <v>0</v>
      </c>
      <c r="E8" s="8">
        <f>D40</f>
        <v>0</v>
      </c>
      <c r="F8" s="8">
        <f t="shared" ref="F8:O8" si="0">E40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9"/>
    </row>
    <row r="9" spans="2:16" x14ac:dyDescent="0.3">
      <c r="B9" s="10" t="s">
        <v>4</v>
      </c>
      <c r="C9" s="38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>
        <f t="shared" ref="P9:P39" si="1">SUM(D9:O9)</f>
        <v>0</v>
      </c>
    </row>
    <row r="10" spans="2:16" x14ac:dyDescent="0.3">
      <c r="B10" s="10"/>
      <c r="C10" s="39" t="s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>
        <f t="shared" si="1"/>
        <v>0</v>
      </c>
    </row>
    <row r="11" spans="2:16" x14ac:dyDescent="0.3">
      <c r="B11" s="15"/>
      <c r="C11" s="20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9">
        <f t="shared" si="1"/>
        <v>0</v>
      </c>
    </row>
    <row r="12" spans="2:16" x14ac:dyDescent="0.3">
      <c r="B12" s="15"/>
      <c r="C12" s="21" t="s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si="1"/>
        <v>0</v>
      </c>
    </row>
    <row r="13" spans="2:16" x14ac:dyDescent="0.3">
      <c r="B13" s="19"/>
      <c r="C13" s="40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>
        <f t="shared" si="1"/>
        <v>0</v>
      </c>
    </row>
    <row r="14" spans="2:16" x14ac:dyDescent="0.3">
      <c r="B14" s="6"/>
      <c r="C14" s="20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1"/>
        <v>0</v>
      </c>
    </row>
    <row r="15" spans="2:16" x14ac:dyDescent="0.3">
      <c r="B15" s="15"/>
      <c r="C15" s="21" t="s">
        <v>46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>
        <f t="shared" si="1"/>
        <v>0</v>
      </c>
    </row>
    <row r="16" spans="2:16" x14ac:dyDescent="0.3">
      <c r="B16" s="22" t="s">
        <v>1</v>
      </c>
      <c r="C16" s="47" t="s">
        <v>5</v>
      </c>
      <c r="D16" s="23">
        <f>SUM(D8:D15)-D10</f>
        <v>0</v>
      </c>
      <c r="E16" s="23">
        <f t="shared" ref="E16:O16" si="2">SUM(E8:E15)-E10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9"/>
    </row>
    <row r="17" spans="2:16" x14ac:dyDescent="0.3">
      <c r="B17" s="15" t="s">
        <v>0</v>
      </c>
      <c r="C17" s="42" t="s">
        <v>24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1"/>
        <v>0</v>
      </c>
    </row>
    <row r="18" spans="2:16" x14ac:dyDescent="0.3">
      <c r="B18" s="15"/>
      <c r="C18" s="43" t="s">
        <v>25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</row>
    <row r="19" spans="2:16" x14ac:dyDescent="0.3">
      <c r="B19" s="15"/>
      <c r="C19" s="39" t="s">
        <v>23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9">
        <f t="shared" si="1"/>
        <v>0</v>
      </c>
    </row>
    <row r="20" spans="2:16" x14ac:dyDescent="0.3">
      <c r="B20" s="19"/>
      <c r="C20" s="40" t="s">
        <v>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1"/>
        <v>0</v>
      </c>
    </row>
    <row r="21" spans="2:16" x14ac:dyDescent="0.3">
      <c r="B21" s="26"/>
      <c r="C21" s="20" t="s">
        <v>26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9">
        <f t="shared" si="1"/>
        <v>0</v>
      </c>
    </row>
    <row r="22" spans="2:16" x14ac:dyDescent="0.3">
      <c r="B22" s="22"/>
      <c r="C22" s="29" t="s">
        <v>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">
        <f t="shared" si="1"/>
        <v>0</v>
      </c>
    </row>
    <row r="23" spans="2:16" x14ac:dyDescent="0.3">
      <c r="B23" s="26"/>
      <c r="C23" s="28" t="s">
        <v>31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>
        <f t="shared" si="1"/>
        <v>0</v>
      </c>
    </row>
    <row r="24" spans="2:16" x14ac:dyDescent="0.3">
      <c r="B24" s="27"/>
      <c r="C24" s="28" t="s">
        <v>29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</row>
    <row r="25" spans="2:16" x14ac:dyDescent="0.3">
      <c r="B25" s="22"/>
      <c r="C25" s="29" t="s">
        <v>32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>
        <f t="shared" si="1"/>
        <v>0</v>
      </c>
    </row>
    <row r="26" spans="2:16" x14ac:dyDescent="0.3">
      <c r="B26" s="26"/>
      <c r="C26" s="28" t="s">
        <v>33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</row>
    <row r="27" spans="2:16" x14ac:dyDescent="0.3">
      <c r="B27" s="26"/>
      <c r="C27" s="28" t="s">
        <v>34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9">
        <f t="shared" si="1"/>
        <v>0</v>
      </c>
    </row>
    <row r="28" spans="2:16" x14ac:dyDescent="0.3">
      <c r="B28" s="22"/>
      <c r="C28" s="29" t="s">
        <v>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>
        <f t="shared" si="1"/>
        <v>0</v>
      </c>
    </row>
    <row r="29" spans="2:16" x14ac:dyDescent="0.3">
      <c r="B29" s="22"/>
      <c r="C29" s="29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>
        <f t="shared" si="1"/>
        <v>0</v>
      </c>
    </row>
    <row r="30" spans="2:16" x14ac:dyDescent="0.3">
      <c r="B30" s="26"/>
      <c r="C30" s="28" t="s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</row>
    <row r="31" spans="2:16" x14ac:dyDescent="0.3">
      <c r="B31" s="10"/>
      <c r="C31" s="29" t="s">
        <v>17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>
        <f t="shared" si="1"/>
        <v>0</v>
      </c>
    </row>
    <row r="32" spans="2:16" x14ac:dyDescent="0.3">
      <c r="B32" s="26"/>
      <c r="C32" s="28" t="s">
        <v>13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</row>
    <row r="33" spans="2:16" x14ac:dyDescent="0.3">
      <c r="B33" s="22"/>
      <c r="C33" s="29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>
        <f t="shared" si="1"/>
        <v>0</v>
      </c>
    </row>
    <row r="34" spans="2:16" x14ac:dyDescent="0.3">
      <c r="B34" s="26"/>
      <c r="C34" s="28" t="s">
        <v>15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</row>
    <row r="35" spans="2:16" x14ac:dyDescent="0.3">
      <c r="B35" s="26"/>
      <c r="C35" s="28" t="s">
        <v>47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9">
        <f t="shared" si="1"/>
        <v>0</v>
      </c>
    </row>
    <row r="36" spans="2:16" x14ac:dyDescent="0.3">
      <c r="B36" s="22"/>
      <c r="C36" s="28" t="s">
        <v>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1"/>
        <v>0</v>
      </c>
    </row>
    <row r="37" spans="2:16" x14ac:dyDescent="0.3">
      <c r="B37" s="22"/>
      <c r="C37" s="28" t="s">
        <v>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>
        <f t="shared" si="1"/>
        <v>0</v>
      </c>
    </row>
    <row r="38" spans="2:16" x14ac:dyDescent="0.3">
      <c r="B38" s="26"/>
      <c r="C38" s="28" t="s">
        <v>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1"/>
        <v>0</v>
      </c>
    </row>
    <row r="39" spans="2:16" x14ac:dyDescent="0.3">
      <c r="B39" s="22"/>
      <c r="C39" s="29" t="s">
        <v>36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>
        <f t="shared" si="1"/>
        <v>0</v>
      </c>
    </row>
    <row r="40" spans="2:16" x14ac:dyDescent="0.3">
      <c r="B40" s="30" t="s">
        <v>1</v>
      </c>
      <c r="C40" s="31" t="s">
        <v>6</v>
      </c>
      <c r="D40" s="79">
        <f t="shared" ref="D40:O40" si="3">D16-(SUM(D17:D39))</f>
        <v>0</v>
      </c>
      <c r="E40" s="79">
        <f t="shared" si="3"/>
        <v>0</v>
      </c>
      <c r="F40" s="79">
        <f t="shared" si="3"/>
        <v>0</v>
      </c>
      <c r="G40" s="79">
        <f t="shared" si="3"/>
        <v>0</v>
      </c>
      <c r="H40" s="79">
        <f t="shared" si="3"/>
        <v>0</v>
      </c>
      <c r="I40" s="79">
        <f t="shared" si="3"/>
        <v>0</v>
      </c>
      <c r="J40" s="79">
        <f t="shared" si="3"/>
        <v>0</v>
      </c>
      <c r="K40" s="79">
        <f t="shared" si="3"/>
        <v>0</v>
      </c>
      <c r="L40" s="79">
        <f t="shared" si="3"/>
        <v>0</v>
      </c>
      <c r="M40" s="79">
        <f t="shared" si="3"/>
        <v>0</v>
      </c>
      <c r="N40" s="79">
        <f t="shared" si="3"/>
        <v>0</v>
      </c>
      <c r="O40" s="79">
        <f t="shared" si="3"/>
        <v>0</v>
      </c>
      <c r="P40" s="25"/>
    </row>
    <row r="41" spans="2:16" x14ac:dyDescent="0.3">
      <c r="N41" s="32"/>
    </row>
    <row r="42" spans="2:16" x14ac:dyDescent="0.3">
      <c r="P42" s="77"/>
    </row>
  </sheetData>
  <sheetProtection algorithmName="SHA-512" hashValue="1prEcEoepGoiLYfjrnOqu2QqN7KsbD4HIoNXyH+gDMUNCLPxu9+h1W1k/kBbFdvnKkjv6dLAscPgvI/otZGbfg==" saltValue="L0ih4af+tVvg3eTXY8q76w==" spinCount="100000" sheet="1" objects="1" scenarios="1"/>
  <mergeCells count="1">
    <mergeCell ref="B4:F4"/>
  </mergeCells>
  <dataValidations disablePrompts="1" count="2">
    <dataValidation allowBlank="1" showInputMessage="1" showErrorMessage="1" promptTitle="Investitionen" prompt="hier die geplanten Investitionen eintragen, die über den HH-Kredit Mikro finanziert werden sollen" sqref="D18:O18"/>
    <dataValidation allowBlank="1" showInputMessage="1" showErrorMessage="1" promptTitle="Kreditmittelzufluss" prompt="hier den beantragten Kredit erfassen" sqref="D12"/>
  </dataValidations>
  <pageMargins left="0.7" right="0.7" top="0.78740157499999996" bottom="0.78740157499999996" header="0.3" footer="0.3"/>
  <pageSetup paperSize="9" scale="68" orientation="landscape" r:id="rId1"/>
  <headerFooter>
    <oddFooter>&amp;L&amp;"Arial,Fett"&amp;8WMIK014F0324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tabSelected="1" zoomScaleNormal="100" workbookViewId="0">
      <selection activeCell="C70" sqref="C70"/>
    </sheetView>
  </sheetViews>
  <sheetFormatPr baseColWidth="10" defaultColWidth="11.44140625" defaultRowHeight="14.4" x14ac:dyDescent="0.3"/>
  <cols>
    <col min="1" max="1" width="3" style="62" customWidth="1"/>
    <col min="2" max="2" width="1.6640625" style="61" customWidth="1"/>
    <col min="3" max="3" width="43.33203125" style="67" customWidth="1"/>
    <col min="4" max="7" width="21.6640625" style="66" customWidth="1"/>
    <col min="8" max="16384" width="11.44140625" style="70"/>
  </cols>
  <sheetData>
    <row r="2" spans="1:7" ht="18" x14ac:dyDescent="0.3">
      <c r="A2" s="69" t="s">
        <v>73</v>
      </c>
      <c r="B2" s="68"/>
    </row>
    <row r="4" spans="1:7" ht="15" thickBot="1" x14ac:dyDescent="0.35">
      <c r="A4" s="65" t="s">
        <v>72</v>
      </c>
      <c r="B4" s="64"/>
      <c r="C4" s="63"/>
      <c r="D4" s="78" t="s">
        <v>92</v>
      </c>
      <c r="E4" s="78" t="s">
        <v>89</v>
      </c>
      <c r="F4" s="78" t="s">
        <v>90</v>
      </c>
      <c r="G4" s="78" t="s">
        <v>91</v>
      </c>
    </row>
    <row r="5" spans="1:7" x14ac:dyDescent="0.3">
      <c r="C5" s="60"/>
      <c r="D5" s="59"/>
      <c r="E5" s="59"/>
      <c r="F5" s="59"/>
      <c r="G5" s="59"/>
    </row>
    <row r="6" spans="1:7" x14ac:dyDescent="0.3">
      <c r="A6" s="54"/>
      <c r="B6" s="53"/>
      <c r="C6" s="58" t="s">
        <v>71</v>
      </c>
      <c r="D6" s="74">
        <f>'Liquidität Rumpfgeschäftsjahr'!P9-'Liquidität Rumpfgeschäftsjahr'!P10</f>
        <v>0</v>
      </c>
      <c r="E6" s="74">
        <f>'Liquidität 1. volles GJ'!P9-'Liquidität 1. volles GJ'!P10</f>
        <v>0</v>
      </c>
      <c r="F6" s="74">
        <f>'Liquidität 2. GJ'!P9-'Liquidität 2. GJ'!P10</f>
        <v>0</v>
      </c>
      <c r="G6" s="74">
        <f>'Liquidität 3. GJ'!P9-'Liquidität 3. GJ'!P10</f>
        <v>0</v>
      </c>
    </row>
    <row r="7" spans="1:7" x14ac:dyDescent="0.3">
      <c r="A7" s="54"/>
      <c r="B7" s="53"/>
      <c r="C7" s="72" t="s">
        <v>74</v>
      </c>
      <c r="D7" s="57"/>
      <c r="E7" s="57"/>
      <c r="F7" s="57"/>
      <c r="G7" s="57"/>
    </row>
    <row r="8" spans="1:7" x14ac:dyDescent="0.3">
      <c r="A8" s="54"/>
      <c r="B8" s="53"/>
      <c r="C8" s="72" t="s">
        <v>75</v>
      </c>
      <c r="D8" s="74"/>
      <c r="E8" s="74"/>
      <c r="F8" s="74"/>
      <c r="G8" s="74"/>
    </row>
    <row r="9" spans="1:7" x14ac:dyDescent="0.3">
      <c r="A9" s="54"/>
      <c r="B9" s="53"/>
      <c r="C9" s="52" t="s">
        <v>70</v>
      </c>
      <c r="D9" s="57">
        <f>'Liquidität Rumpfgeschäftsjahr'!P20</f>
        <v>0</v>
      </c>
      <c r="E9" s="57">
        <f>'Liquidität 1. volles GJ'!O20</f>
        <v>0</v>
      </c>
      <c r="F9" s="57">
        <f>'Liquidität 2. GJ'!P20</f>
        <v>0</v>
      </c>
      <c r="G9" s="57">
        <f>'Liquidität 3. GJ'!P20</f>
        <v>0</v>
      </c>
    </row>
    <row r="10" spans="1:7" x14ac:dyDescent="0.3">
      <c r="A10" s="50"/>
      <c r="B10" s="49"/>
      <c r="C10" s="56" t="s">
        <v>69</v>
      </c>
      <c r="D10" s="80">
        <f>(D6-D9)</f>
        <v>0</v>
      </c>
      <c r="E10" s="80">
        <f>(E6-E9)</f>
        <v>0</v>
      </c>
      <c r="F10" s="80">
        <f>(F6-F9)</f>
        <v>0</v>
      </c>
      <c r="G10" s="80">
        <f>(G6-G9)</f>
        <v>0</v>
      </c>
    </row>
    <row r="11" spans="1:7" x14ac:dyDescent="0.3">
      <c r="A11" s="54"/>
      <c r="B11" s="53"/>
      <c r="C11" s="52" t="s">
        <v>68</v>
      </c>
      <c r="D11" s="57">
        <f>SUM('Liquidität Rumpfgeschäftsjahr'!P21:P35)</f>
        <v>0</v>
      </c>
      <c r="E11" s="57">
        <f>SUM('Liquidität 1. volles GJ'!P21:P35)</f>
        <v>0</v>
      </c>
      <c r="F11" s="57">
        <f>SUM('Liquidität 2. GJ'!P21:P35)</f>
        <v>0</v>
      </c>
      <c r="G11" s="57">
        <f>SUM('Liquidität 3. GJ'!P21:P35)</f>
        <v>0</v>
      </c>
    </row>
    <row r="12" spans="1:7" ht="14.4" customHeight="1" x14ac:dyDescent="0.3">
      <c r="A12" s="54"/>
      <c r="B12" s="53"/>
      <c r="C12" s="73" t="s">
        <v>67</v>
      </c>
      <c r="D12" s="74">
        <f>'Liquidität Rumpfgeschäftsjahr'!P21+'Liquidität Rumpfgeschäftsjahr'!P22</f>
        <v>0</v>
      </c>
      <c r="E12" s="74">
        <f>'Liquidität 1. volles GJ'!P21+'Liquidität 1. volles GJ'!P22</f>
        <v>0</v>
      </c>
      <c r="F12" s="74">
        <f>'Liquidität 1. volles GJ'!P21+'Liquidität 1. volles GJ'!P22</f>
        <v>0</v>
      </c>
      <c r="G12" s="74">
        <f>'Liquidität 3. GJ'!P21+'Liquidität 3. GJ'!P22</f>
        <v>0</v>
      </c>
    </row>
    <row r="13" spans="1:7" x14ac:dyDescent="0.3">
      <c r="A13" s="54"/>
      <c r="B13" s="53"/>
      <c r="C13" s="73" t="s">
        <v>66</v>
      </c>
      <c r="D13" s="57">
        <f>'Liquidität Rumpfgeschäftsjahr'!P23</f>
        <v>0</v>
      </c>
      <c r="E13" s="57">
        <f>'Liquidität 1. volles GJ'!P23</f>
        <v>0</v>
      </c>
      <c r="F13" s="57">
        <f>'Liquidität 2. GJ'!P23</f>
        <v>0</v>
      </c>
      <c r="G13" s="57">
        <f>'Liquidität 3. GJ'!P23</f>
        <v>0</v>
      </c>
    </row>
    <row r="14" spans="1:7" x14ac:dyDescent="0.3">
      <c r="A14" s="54"/>
      <c r="B14" s="53"/>
      <c r="C14" s="73" t="s">
        <v>29</v>
      </c>
      <c r="D14" s="74">
        <f>'Liquidität Rumpfgeschäftsjahr'!P24</f>
        <v>0</v>
      </c>
      <c r="E14" s="74">
        <f>'Liquidität 1. volles GJ'!P24</f>
        <v>0</v>
      </c>
      <c r="F14" s="74">
        <f>'Liquidität 2. GJ'!P24</f>
        <v>0</v>
      </c>
      <c r="G14" s="74">
        <f>'Liquidität 3. GJ'!P24</f>
        <v>0</v>
      </c>
    </row>
    <row r="15" spans="1:7" x14ac:dyDescent="0.3">
      <c r="A15" s="54"/>
      <c r="B15" s="53"/>
      <c r="C15" s="73" t="s">
        <v>65</v>
      </c>
      <c r="D15" s="57">
        <f>'Liquidität Rumpfgeschäftsjahr'!P25</f>
        <v>0</v>
      </c>
      <c r="E15" s="57">
        <f>'Liquidität 1. volles GJ'!P25</f>
        <v>0</v>
      </c>
      <c r="F15" s="57">
        <f>'Liquidität 2. GJ'!P25</f>
        <v>0</v>
      </c>
      <c r="G15" s="57">
        <f>'Liquidität 3. GJ'!P25</f>
        <v>0</v>
      </c>
    </row>
    <row r="16" spans="1:7" ht="14.4" customHeight="1" x14ac:dyDescent="0.3">
      <c r="A16" s="54"/>
      <c r="B16" s="53"/>
      <c r="C16" s="73" t="s">
        <v>64</v>
      </c>
      <c r="D16" s="74">
        <f>'Liquidität Rumpfgeschäftsjahr'!P26</f>
        <v>0</v>
      </c>
      <c r="E16" s="74">
        <f>'Liquidität 1. volles GJ'!P26</f>
        <v>0</v>
      </c>
      <c r="F16" s="74">
        <f>'Liquidität 2. GJ'!P26</f>
        <v>0</v>
      </c>
      <c r="G16" s="74">
        <f>'Liquidität 3. GJ'!P26</f>
        <v>0</v>
      </c>
    </row>
    <row r="17" spans="1:7" x14ac:dyDescent="0.3">
      <c r="A17" s="54"/>
      <c r="B17" s="53"/>
      <c r="C17" s="73" t="s">
        <v>34</v>
      </c>
      <c r="D17" s="57">
        <f>'Liquidität Rumpfgeschäftsjahr'!P27</f>
        <v>0</v>
      </c>
      <c r="E17" s="57">
        <f>'Liquidität 1. volles GJ'!P27</f>
        <v>0</v>
      </c>
      <c r="F17" s="57">
        <f>'Liquidität 2. GJ'!P27</f>
        <v>0</v>
      </c>
      <c r="G17" s="57">
        <f>'Liquidität 3. GJ'!P27</f>
        <v>0</v>
      </c>
    </row>
    <row r="18" spans="1:7" x14ac:dyDescent="0.3">
      <c r="A18" s="54"/>
      <c r="B18" s="53"/>
      <c r="C18" s="73" t="s">
        <v>63</v>
      </c>
      <c r="D18" s="74">
        <f>'Liquidität Rumpfgeschäftsjahr'!P28</f>
        <v>0</v>
      </c>
      <c r="E18" s="74">
        <f>'Liquidität 1. volles GJ'!P28</f>
        <v>0</v>
      </c>
      <c r="F18" s="74">
        <f>'Liquidität 2. GJ'!P28</f>
        <v>0</v>
      </c>
      <c r="G18" s="74">
        <f>'Liquidität 3. GJ'!P28</f>
        <v>0</v>
      </c>
    </row>
    <row r="19" spans="1:7" x14ac:dyDescent="0.3">
      <c r="A19" s="54"/>
      <c r="B19" s="53"/>
      <c r="C19" s="73" t="s">
        <v>30</v>
      </c>
      <c r="D19" s="57">
        <f>'Liquidität Rumpfgeschäftsjahr'!P29</f>
        <v>0</v>
      </c>
      <c r="E19" s="57">
        <f>'Liquidität 1. volles GJ'!P29</f>
        <v>0</v>
      </c>
      <c r="F19" s="57">
        <f>'Liquidität 2. GJ'!P29</f>
        <v>0</v>
      </c>
      <c r="G19" s="57">
        <f>'Liquidität 3. GJ'!P29</f>
        <v>0</v>
      </c>
    </row>
    <row r="20" spans="1:7" x14ac:dyDescent="0.3">
      <c r="A20" s="54"/>
      <c r="B20" s="53"/>
      <c r="C20" s="73" t="s">
        <v>62</v>
      </c>
      <c r="D20" s="74">
        <f>'Liquidität Rumpfgeschäftsjahr'!P30</f>
        <v>0</v>
      </c>
      <c r="E20" s="74">
        <f>'Liquidität 1. volles GJ'!P30</f>
        <v>0</v>
      </c>
      <c r="F20" s="74">
        <f>'Liquidität 2. GJ'!P30</f>
        <v>0</v>
      </c>
      <c r="G20" s="74">
        <f>'Liquidität 3. GJ'!P30</f>
        <v>0</v>
      </c>
    </row>
    <row r="21" spans="1:7" x14ac:dyDescent="0.3">
      <c r="A21" s="54"/>
      <c r="B21" s="53"/>
      <c r="C21" s="73" t="s">
        <v>61</v>
      </c>
      <c r="D21" s="57">
        <f>'Liquidität Rumpfgeschäftsjahr'!P31</f>
        <v>0</v>
      </c>
      <c r="E21" s="57">
        <f>'Liquidität 1. volles GJ'!P31</f>
        <v>0</v>
      </c>
      <c r="F21" s="57">
        <f>'Liquidität 2. GJ'!P31</f>
        <v>0</v>
      </c>
      <c r="G21" s="57">
        <f>'Liquidität 3. GJ'!P31</f>
        <v>0</v>
      </c>
    </row>
    <row r="22" spans="1:7" x14ac:dyDescent="0.3">
      <c r="A22" s="54"/>
      <c r="B22" s="53"/>
      <c r="C22" s="73" t="s">
        <v>60</v>
      </c>
      <c r="D22" s="74">
        <f>'Liquidität Rumpfgeschäftsjahr'!P32</f>
        <v>0</v>
      </c>
      <c r="E22" s="74">
        <f>'Liquidität 1. volles GJ'!P32</f>
        <v>0</v>
      </c>
      <c r="F22" s="74">
        <f>'Liquidität 2. GJ'!P32</f>
        <v>0</v>
      </c>
      <c r="G22" s="74">
        <f>'Liquidität 3. GJ'!P32</f>
        <v>0</v>
      </c>
    </row>
    <row r="23" spans="1:7" x14ac:dyDescent="0.3">
      <c r="A23" s="54"/>
      <c r="B23" s="53"/>
      <c r="C23" s="73" t="s">
        <v>59</v>
      </c>
      <c r="D23" s="57">
        <f>'Liquidität Rumpfgeschäftsjahr'!P33</f>
        <v>0</v>
      </c>
      <c r="E23" s="57">
        <f>'Liquidität 1. volles GJ'!P33</f>
        <v>0</v>
      </c>
      <c r="F23" s="57">
        <f>'Liquidität 2. GJ'!P33</f>
        <v>0</v>
      </c>
      <c r="G23" s="57">
        <f>'Liquidität 3. GJ'!P33</f>
        <v>0</v>
      </c>
    </row>
    <row r="24" spans="1:7" x14ac:dyDescent="0.3">
      <c r="A24" s="54"/>
      <c r="B24" s="53"/>
      <c r="C24" s="73" t="s">
        <v>58</v>
      </c>
      <c r="D24" s="74">
        <f>'Liquidität Rumpfgeschäftsjahr'!P34</f>
        <v>0</v>
      </c>
      <c r="E24" s="74">
        <f>'Liquidität 1. volles GJ'!P34</f>
        <v>0</v>
      </c>
      <c r="F24" s="74">
        <f>'Liquidität 2. GJ'!P35</f>
        <v>0</v>
      </c>
      <c r="G24" s="74">
        <f>'Liquidität 2. GJ'!P34</f>
        <v>0</v>
      </c>
    </row>
    <row r="25" spans="1:7" x14ac:dyDescent="0.3">
      <c r="A25" s="54"/>
      <c r="B25" s="53"/>
      <c r="C25" s="73" t="s">
        <v>57</v>
      </c>
      <c r="D25" s="57">
        <f>'Liquidität Rumpfgeschäftsjahr'!P35</f>
        <v>0</v>
      </c>
      <c r="E25" s="57">
        <f>'Liquidität 1. volles GJ'!P35</f>
        <v>0</v>
      </c>
      <c r="F25" s="57">
        <f>'Liquidität 2. GJ'!P35</f>
        <v>0</v>
      </c>
      <c r="G25" s="57">
        <f>'Liquidität 3. GJ'!P35</f>
        <v>0</v>
      </c>
    </row>
    <row r="26" spans="1:7" x14ac:dyDescent="0.3">
      <c r="A26" s="54"/>
      <c r="B26" s="53"/>
      <c r="C26" s="52" t="s">
        <v>56</v>
      </c>
      <c r="D26" s="51"/>
      <c r="E26" s="51"/>
      <c r="F26" s="51"/>
      <c r="G26" s="51"/>
    </row>
    <row r="27" spans="1:7" x14ac:dyDescent="0.3">
      <c r="A27" s="50"/>
      <c r="B27" s="49"/>
      <c r="C27" s="56" t="s">
        <v>55</v>
      </c>
      <c r="D27" s="80">
        <f>(D10-D11-D26)</f>
        <v>0</v>
      </c>
      <c r="E27" s="80">
        <f>(E10-E11-E26)</f>
        <v>0</v>
      </c>
      <c r="F27" s="80">
        <f>(F10-F11-F26)</f>
        <v>0</v>
      </c>
      <c r="G27" s="80">
        <f>(G10-G11-G26)</f>
        <v>0</v>
      </c>
    </row>
    <row r="28" spans="1:7" x14ac:dyDescent="0.3">
      <c r="A28" s="54"/>
      <c r="B28" s="53"/>
      <c r="C28" s="52" t="s">
        <v>28</v>
      </c>
      <c r="D28" s="51"/>
      <c r="E28" s="51"/>
      <c r="F28" s="51"/>
      <c r="G28" s="51"/>
    </row>
    <row r="29" spans="1:7" x14ac:dyDescent="0.3">
      <c r="A29" s="54"/>
      <c r="B29" s="53"/>
      <c r="C29" s="52" t="s">
        <v>54</v>
      </c>
      <c r="D29" s="55"/>
      <c r="E29" s="55"/>
      <c r="F29" s="55"/>
      <c r="G29" s="55"/>
    </row>
    <row r="30" spans="1:7" x14ac:dyDescent="0.3">
      <c r="A30" s="50"/>
      <c r="B30" s="49"/>
      <c r="C30" s="56" t="s">
        <v>53</v>
      </c>
      <c r="D30" s="80">
        <f>D27-D28-D29</f>
        <v>0</v>
      </c>
      <c r="E30" s="80">
        <f>E27-E28-E29</f>
        <v>0</v>
      </c>
      <c r="F30" s="80">
        <f>F27-F28-F29</f>
        <v>0</v>
      </c>
      <c r="G30" s="80">
        <f>G27-G28-G29</f>
        <v>0</v>
      </c>
    </row>
    <row r="31" spans="1:7" x14ac:dyDescent="0.3">
      <c r="A31" s="54"/>
      <c r="B31" s="53"/>
      <c r="C31" s="52" t="s">
        <v>52</v>
      </c>
      <c r="D31" s="55"/>
      <c r="E31" s="55"/>
      <c r="F31" s="55"/>
      <c r="G31" s="55"/>
    </row>
    <row r="32" spans="1:7" x14ac:dyDescent="0.3">
      <c r="A32" s="54"/>
      <c r="B32" s="53"/>
      <c r="C32" s="52" t="s">
        <v>51</v>
      </c>
      <c r="D32" s="51"/>
      <c r="E32" s="51"/>
      <c r="F32" s="51"/>
      <c r="G32" s="51"/>
    </row>
    <row r="33" spans="1:7" x14ac:dyDescent="0.3">
      <c r="A33" s="50"/>
      <c r="B33" s="49"/>
      <c r="C33" s="48" t="s">
        <v>50</v>
      </c>
      <c r="D33" s="80">
        <f>D30-D31-D32</f>
        <v>0</v>
      </c>
      <c r="E33" s="80">
        <f>E30-E31-E32</f>
        <v>0</v>
      </c>
      <c r="F33" s="80">
        <f>F30-F31-F32</f>
        <v>0</v>
      </c>
      <c r="G33" s="80">
        <f>G30-G31-G32</f>
        <v>0</v>
      </c>
    </row>
    <row r="34" spans="1:7" x14ac:dyDescent="0.3">
      <c r="C34" s="71"/>
    </row>
  </sheetData>
  <sheetProtection algorithmName="SHA-512" hashValue="R1VQ60pHxOxJKWfg9M8gT5ZgEMMm6tzO3mDoNhHFB4Vg3W+i36wz0cL1hLynYznTk4/l0lVd0qc9xeUO+WDupw==" saltValue="WpSNjHZej0n4KsFEiXx+tw==" spinCount="100000" sheet="1" objects="1" scenarios="1"/>
  <dataValidations disablePrompts="1" count="2">
    <dataValidation allowBlank="1" showInputMessage="1" showErrorMessage="1" prompt="bitte ggfs. separat genauer erläutern" sqref="D25"/>
    <dataValidation allowBlank="1" showInputMessage="1" showErrorMessage="1" promptTitle="Umsatzerlöse" prompt="Jahreswerte aus der Liquiditätsplanung" sqref="D6:E6"/>
  </dataValidations>
  <pageMargins left="0.7" right="0.7" top="0.78740157499999996" bottom="0.78740157499999996" header="0.3" footer="0.3"/>
  <pageSetup paperSize="9" scale="64" orientation="portrait" r:id="rId1"/>
  <headerFooter>
    <oddFooter>&amp;L&amp;"Arial,Fett"&amp;8WMIK014F0324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Muster</vt:lpstr>
      <vt:lpstr>Liquidität Rumpfgeschäftsjahr</vt:lpstr>
      <vt:lpstr>Liquidität 1. volles GJ</vt:lpstr>
      <vt:lpstr>Liquidität 2. GJ</vt:lpstr>
      <vt:lpstr>Liquidität 3. GJ</vt:lpstr>
      <vt:lpstr>Rentabilitätsvorschau 3 Jahre</vt:lpstr>
      <vt:lpstr>'Liquidität 1. volles GJ'!Druckbereich</vt:lpstr>
      <vt:lpstr>'Liquidität 2. GJ'!Druckbereich</vt:lpstr>
      <vt:lpstr>'Liquidität 3. GJ'!Druckbereich</vt:lpstr>
      <vt:lpstr>'Liquidität Rumpfgeschäftsjahr'!Druckbereich</vt:lpstr>
      <vt:lpstr>'Rentabilitätsvorschau 3 Jahre'!Druckbereich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Büchler, Michael</dc:creator>
  <cp:lastModifiedBy>Scheibner, Anne-Cathrin</cp:lastModifiedBy>
  <cp:lastPrinted>2024-03-14T09:29:37Z</cp:lastPrinted>
  <dcterms:created xsi:type="dcterms:W3CDTF">2016-06-02T06:33:38Z</dcterms:created>
  <dcterms:modified xsi:type="dcterms:W3CDTF">2024-03-19T13:59:02Z</dcterms:modified>
</cp:coreProperties>
</file>